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46" yWindow="855" windowWidth="19155" windowHeight="9795" firstSheet="1" activeTab="1"/>
  </bookViews>
  <sheets>
    <sheet name="Záradék" sheetId="1" r:id="rId1"/>
    <sheet name="Összesítő" sheetId="2" r:id="rId2"/>
    <sheet name="Irtás, föld- és sziklamunka" sheetId="3" r:id="rId3"/>
    <sheet name="Falazás és egyéb kőművesmunka" sheetId="4" r:id="rId4"/>
    <sheet name="Elektromosenergia-ellátás, vill" sheetId="5" r:id="rId5"/>
  </sheets>
  <definedNames/>
  <calcPr fullCalcOnLoad="1"/>
</workbook>
</file>

<file path=xl/sharedStrings.xml><?xml version="1.0" encoding="utf-8"?>
<sst xmlns="http://schemas.openxmlformats.org/spreadsheetml/2006/main" count="316" uniqueCount="209">
  <si>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</si>
  <si>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</si>
  <si>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</si>
  <si>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</si>
  <si>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</si>
  <si>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</si>
  <si>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</si>
  <si>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</si>
  <si>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</si>
  <si>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</si>
  <si>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</si>
  <si>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</si>
  <si>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21-003-6.1.1</t>
  </si>
  <si>
    <t>m3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</si>
  <si>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</si>
  <si>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</si>
  <si>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Munkanem összesen:</t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</si>
  <si>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</t>
    </r>
  </si>
  <si>
    <t>Irtás, föld- és sziklamunka</t>
  </si>
  <si>
    <t>33-063-3.2.1</t>
  </si>
  <si>
    <t>m</t>
  </si>
  <si>
    <t>33-063-3.2.2</t>
  </si>
  <si>
    <t>33-063-3.2.3</t>
  </si>
  <si>
    <t>33-063-21.1.1</t>
  </si>
  <si>
    <t>db</t>
  </si>
  <si>
    <t>33-063-21.1.2</t>
  </si>
  <si>
    <t>33-063-21.4.1</t>
  </si>
  <si>
    <t>Fészekvésés, dobozok részére téglafalban, 55 - 78 mm átmérő között, 30 mm mélységig</t>
  </si>
  <si>
    <t>33-063-21.4.2</t>
  </si>
  <si>
    <t>Fészekvésés, dobozok részére téglafalban, 100 x 100 mm-es, 50 mm mélységig</t>
  </si>
  <si>
    <t>33-063-21.4.7</t>
  </si>
  <si>
    <t>Fészekvésés, dobozok részére téglafalban, 350 x 350 mm-es, 50 mm mélységig</t>
  </si>
  <si>
    <r>
      <t>Horonyvésés, téglafalban, 8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keresztmetszetig</t>
    </r>
  </si>
  <si>
    <r>
      <t>Horonyvésés, téglafalban, 8,01-16,00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</si>
  <si>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r>
      <t>Horonyvésés, téglafalban, 16,01-24,00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</si>
  <si>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r>
      <t>Fészekvésés, téglafalban, 0,015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-ig</t>
    </r>
  </si>
  <si>
    <r>
      <t>Fészekvésés, téglafalban, 0,0151-0,030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 xml:space="preserve"> között</t>
    </r>
  </si>
  <si>
    <t>Falazás és egyéb kőművesmunka</t>
  </si>
  <si>
    <t>71-001-1.1.1.1.1-0110116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</si>
  <si>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</t>
  </si>
  <si>
    <t>védőcső 16 mm, Kód: MU-III 16</t>
  </si>
  <si>
    <t>71-001-1.1.1.1.2-0110123</t>
  </si>
  <si>
    <t>Merev, simafalú műanyag védőcső elhelyezése, elágazó dobozokkal, előre elkészített falhoronyba, vékonyfalú kivitelben, könnyű mechanikai igénybevételre, Névleges méret: 21-29 mm HYDRO-THERM beltéri Mü III. vékonyfalú, hajlítható merev műanyag szürke</t>
  </si>
  <si>
    <t>védőcső 23 mm, Kód: MU-III 23</t>
  </si>
  <si>
    <t>71-001-1.1.1.1.2-0110129</t>
  </si>
  <si>
    <t>védőcső 29 mm, Kód: MU-III 29</t>
  </si>
  <si>
    <t>71-001-1.1.1.2.2-0110053</t>
  </si>
  <si>
    <t>Merev, simafalú műanyag védőcső elhelyezése, elágazó dobozokkal, előre elkészített falhoronyba, vékonyfalú kivitelben, gyenge mechanikai igénybevételre, Névleges méret: 20-32 mm HYDRO-THERM Mü II. vékonyfalú védőcső, 20 mm, Kód: MU-II 20</t>
  </si>
  <si>
    <t>71-001-1.1.1.2.2-0110054</t>
  </si>
  <si>
    <t>Merev, simafalú műanyag védőcső elhelyezése, elágazó dobozokkal, előre elkészített falhoronyba, vékonyfalú kivitelben, gyenge mechanikai igénybevételre, Névleges méret: 20-32 mm HYDRO-THERM Mü II. vékonyfalú védőcső, 25 mm, Kód: MU-II 25</t>
  </si>
  <si>
    <t>71-001-1.2.2.3-0110036</t>
  </si>
  <si>
    <t xml:space="preserve">Merev, simafalú műanyag védőcső elhelyezése, elágazó dobozokkal, falon kívül, előre elkészített tartó szerkezetre szerelve, vastag, simafalú kivitelben, nehéz mechanikai igénybevételre, Névleges méret: 36-48 mm HYDRO-THERM beltéri Mü I. vastagfalú, merev </t>
  </si>
  <si>
    <t>műanyag szürke védőcső 36 mm, Kód: MU-I 36</t>
  </si>
  <si>
    <t>71-001-4.2-0540781</t>
  </si>
  <si>
    <t>Flexibilis halogénmentes védőcső elhelyezése tartószerkezetre idomok nélkül, Külső átmérő 20-29 mm KOPOS Monoflex halogénmentes flexibilis védőcső, D20, Cikkszám: 1420HFPP F100</t>
  </si>
  <si>
    <t>71-001-4.2-0540782</t>
  </si>
  <si>
    <t>Flexibilis halogénmentes védőcső elhelyezése tartószerkezetre idomok nélkül, Külső átmérő 20-29 mm KOPOS Monoflex halogénmentes flexibilis védőcső, D25, Cikkszám: 1425HFPP F50</t>
  </si>
  <si>
    <t>71-001-5.1.2.1.3-0135433</t>
  </si>
  <si>
    <t>Műanyag kábelvédő cső elhelyezése földárokba, cső kívül bordás vagy sima, belül sima fallal, hajlítható kivitel, tekercsben, DN 100 méretig, DN 63 REHAU RAUTEC többrétegű védőcső 50m-es tekercsben, DN 63, Cikkszám: 210239</t>
  </si>
  <si>
    <t>71-001-11.1.1-0123021</t>
  </si>
  <si>
    <t>Elágazó doboz illetve szerelvénydoboz elhelyezése, süllyesztve, fészekvésés nélkül, Névleges méret: Ø68 mm-ig, 2xØ68 mm-ig vagy négyzetes kivitelben, 30-60 mm mélységig, max. négyes sorolásig KAISER szerelvénydoboz téglafalba, ömlesztett kiszerelés, R:</t>
  </si>
  <si>
    <t>1055-41</t>
  </si>
  <si>
    <t>71-001-11.1.2-0123002</t>
  </si>
  <si>
    <t>Elágazó doboz illetve szerelvénydoboz elhelyezése, süllyesztve, fészekvésés nélkül, Névleges méret: 70, 80, 100, 150, 200 mm 87, 107, 159, 240, 238 mm (70 - 300 mm) KAISER elágazó doboz téglafalba, IP 20, 100x100 mm, R: 1095-31</t>
  </si>
  <si>
    <t>71-002-1.1-0210002</t>
  </si>
  <si>
    <t>71-002-1.1-0210003</t>
  </si>
  <si>
    <t>71-002-1.1-0224429</t>
  </si>
  <si>
    <t>3x1,5 tömör (300/500V) MBCU kábel Csz: NYMJ315</t>
  </si>
  <si>
    <t>71-002-1.1-0224430</t>
  </si>
  <si>
    <t>3x2,5 tömör (300/500V) MBCU kábel Csz: NYMJ325</t>
  </si>
  <si>
    <t>71-002-1.2-0210004</t>
  </si>
  <si>
    <t>71-002-52.4-0336651</t>
  </si>
  <si>
    <t>71-002-71.1.2</t>
  </si>
  <si>
    <t>Vezeték összekötése és bekötése készülékbe, kábelsaru nélkül, 3-4 vezetékszál esetén</t>
  </si>
  <si>
    <t>71-002-73.1-0100031</t>
  </si>
  <si>
    <t>71-002-81.1</t>
  </si>
  <si>
    <t>Kábelárokban homokágy készítése 10 cm vastagságban, 0,40 m árokszélességig</t>
  </si>
  <si>
    <t>71-002-84-0417012</t>
  </si>
  <si>
    <t>100 m</t>
  </si>
  <si>
    <t>Kábeljelző szalag elhelyezése PannonCom-Kábel műanyag kábeljelölő szalag, 150x0.2 mm</t>
  </si>
  <si>
    <t>71-005-2.51.1-0231734</t>
  </si>
  <si>
    <t>Összeépíthető világítási  és telekommunikációs szerelvények elemei; Kapcsoló/nyomó betét elhelyezése(műanyag borítóelemek nélkül) egypólusú LEGRAND Galea Life egypólusú kapcsoló mechanizmus 16A  R: 775604</t>
  </si>
  <si>
    <t>71-005-2.51.2-0232040</t>
  </si>
  <si>
    <t>Összeépíthető világítási  és telekommunikációs szerelvények elemei; Kapcsoló/nyomó betét elhelyezése(műanyag borítóelemek nélkül) kétpólusú LEGRAND Galea Life kétpólusú kapcsoló mechanizmus 16A  R: 775605</t>
  </si>
  <si>
    <t>71-005-2.51.4-0231708</t>
  </si>
  <si>
    <t>Összeépíthető világítási  és telekommunikációs szerelvények elemei; Kapcsoló/nyomó betét elhelyezése(műanyag borítóelemek nélkül) kétáramkörös (csillár) LEGRAND Galea Life csillárkapcsoló ef mechanizmus R: 775845</t>
  </si>
  <si>
    <t>71-005-2.51.5-0232198</t>
  </si>
  <si>
    <t>Összeépíthető világítási  és telekommunikációs szerelvények elemei; Kapcsoló/nyomó betét elhelyezése(műanyag borítóelemek nélkül) alternatív (váltó) LEGRAND Galea Life váltókapcsoló mechanizmus 16A  R: 775606</t>
  </si>
  <si>
    <t>71-005-2.63.1.1-0231588</t>
  </si>
  <si>
    <t>Összeépíthető világítási  és telekommunikációs szerelvények elemei; Csatlakozóaljzat (dugaszolóaljzat) elhelyezése, földelt, egyes LEGRAND Galea Life 2P+F aljzat, rugós, fehér R: 771062</t>
  </si>
  <si>
    <t>71-005-2.63.1.1-0318956</t>
  </si>
  <si>
    <t>Összeépíthető világítási  és telekommunikációs szerelvények elemei; Csatlakozóaljzat (dugaszolóaljzat) elhelyezése, földelt, egyes LEGRAND Galea Life 2P+F földelt csatlakzóaljzat mechanizmus, rugós R: 775920</t>
  </si>
  <si>
    <t>71-005-2.65-0561321</t>
  </si>
  <si>
    <t>Összeépíthető világítási  és telekommunikációs szerelvények elemei; Csatlakozóaljzat burkoló elemének elhelyezése LEGRAND Galea Life 2P+F burkolat fehér R: 777020</t>
  </si>
  <si>
    <t>71-005-2.98.1.1-0232021</t>
  </si>
  <si>
    <t>Összeépíthető világítási  és telekommunikációs szerelvények elemei; Keret elhelyezése, (105) egyes keret, vízszintes LEGRAND Galea Life keret egyes, fehér R: 771001</t>
  </si>
  <si>
    <t>71-009-11.1-0622102</t>
  </si>
  <si>
    <t>Tokozott elosztóberendezések, műanyag tokozatokelhelyezése, IP 54, IP 65 védettséggel, Mi - üres elosztószekrények HENSEL Mi 70101 üres elosztószekrény, belső méretek: 275 x 125 x 146 mm, nem átlátszó fedél, EAN: 5999010931785</t>
  </si>
  <si>
    <t>71-009-13.1-0622163</t>
  </si>
  <si>
    <t>71-010-2.5.2-0143584</t>
  </si>
  <si>
    <t>Felületre szerelt lámpatest elhelyezése előre elkészített tartószerkezetre, zárt, 2D fénycsöves kivitelben, elektronikával szerelt (A energia osztályú) E-FAMILY (HOLUX) OLINA 260/116/Emoz mennyezeti lámpa, átm. 260x60mm, mozgásérzékelővel, 1x16W / GR10q</t>
  </si>
  <si>
    <t>2D kompakt fénycsőhöz, IP44 Csz:1-25-16-0166</t>
  </si>
  <si>
    <t>71-010-2.7-0143206</t>
  </si>
  <si>
    <t>Felületre szerelt lámpatest elhelyezése előre elkészített tartószerkezetre, zárt, LED-es kivitelben V-TAC (HOLUX) VT-6073; 7W / 630lm bútorvilágító LED-es lámpatest, semlegesfehér (4500K), sorolható, 600mm Csz:6170</t>
  </si>
  <si>
    <t>71-013-5.9-0310383</t>
  </si>
  <si>
    <t>Villám- és érintésvédelmi hálózat tartozékainak szerelése, földelési fixpont vagy mérési pont létesítése, betonalap földelőhöz vagy épületszerkezeti acélbetétekhez OBO földelési fixpont, betonacél-csatlakozóval, R.sz.: 5420008 és 5313015</t>
  </si>
  <si>
    <t>71-013-7.1-0310386</t>
  </si>
  <si>
    <t>71-013-7.3-0310386</t>
  </si>
  <si>
    <t>71-013-7.4</t>
  </si>
  <si>
    <t>Érintésvédelmi hálózat tartozékainak szerelése, nagykiterjedésű fémtárgy földelő kötése</t>
  </si>
  <si>
    <t>71-013-9</t>
  </si>
  <si>
    <t>mp*</t>
  </si>
  <si>
    <t>Villám és érintésvédelmi mérés és jegyzőkönyv készítése</t>
  </si>
  <si>
    <t>71-002-12.2-0222463</t>
  </si>
  <si>
    <t>71-002-12.3-0222466</t>
  </si>
  <si>
    <t>71-001-12.1-0121501</t>
  </si>
  <si>
    <t>Gipszkarton szerelvénydoboz beépítése,üregfúrás nélkül,(szerelvénydoboz, mélyített szerelvény és kötődoboz, (fedéllel)kettős szerelvénydoboz fedéllel), elágazó doboz, Névleges méret: Ø68x47 mm, 2xØ68x47 mm, Ø68x61 mm, Ø73x45 mm, max. négyes sorolásig</t>
  </si>
  <si>
    <t>KOPOS süllyesztődoboz gipszkartonfalba, Egyes doboz, 45mm mély R: KP 64/LD NA</t>
  </si>
  <si>
    <t>71-001-12.1-0121502</t>
  </si>
  <si>
    <t>KOPOS süllyesztődoboz gipszkartonfalba, Kettes doboz, 45mm mély R: KP 64/2L NA</t>
  </si>
  <si>
    <t>71-001-48.1.2.1.2-0540569</t>
  </si>
  <si>
    <t>Kábeltálca elhelyezése, tartószerkezet nélkül, bármely szélességben, idomok nélkül, száraz belsőtéri használatra, mennyezetre rögzítve, szélesség: 200 mm-ig, oldalmagasság: 60 mm KOPOS KZI 60x100 kábeltálca perforált 1 mm, 60x100 mm, szalaghorganyzott,</t>
  </si>
  <si>
    <t>Cikkszám: KZI 60x100x1.00 S</t>
  </si>
  <si>
    <t>71-001-48.1.2.1.2-0540564</t>
  </si>
  <si>
    <t>Kábeltálca elhelyezése, tartószerkezet nélkül, bármely szélességben, idomok nélkül, száraz belsőtéri használatra, mennyezetre rögzítve, szélesség: 200 mm-ig, oldalmagasság: 60 mm KOPOS KZI 60x50 kábeltálca perforált 0,75 mm, 60x50 mm, szalaghorganyzott,</t>
  </si>
  <si>
    <t>Cikkszám: KZI 60x50x0.75 S</t>
  </si>
  <si>
    <t>71-001-49.2-0543543</t>
  </si>
  <si>
    <t>Kábeltálca tartószerkezetek elhelyezése, mennyezetre rögzítéshez OBO 2078/M10 menetes szár 1000 mm, G galvanizált, Cikkszám: 3141209</t>
  </si>
  <si>
    <t>71-001-11.2.1-0122067</t>
  </si>
  <si>
    <t>71-007-11.2.1.3-0313631</t>
  </si>
  <si>
    <t>Egyéb kézi működtetésű terheléskapcsoló elhelyezése, műanyag tokozással, 63 A-ig, 3 pólusú GANZ KK KKM0-20-6002 3 pólusú, 0-1 állású be-ki kapcsoló</t>
  </si>
  <si>
    <t>71-009-1.2.5-0624069</t>
  </si>
  <si>
    <t>Áramköri kiselosztók falba süllyesztett kivitelben, kalapsínes szerelőlappal,N- és PE sínnel, max. 63A-ig, IP 30, IP 40 védettséggel(kismegszakítók, védőkapcsolók, távkapcsolók stb. számára), üresen, kiselosztók 24-28 egység LEGRAND Nedbox</t>
  </si>
  <si>
    <t>71-009-1.1.2-0633701</t>
  </si>
  <si>
    <t>13m átlátszó falonkívüli R: 601216</t>
  </si>
  <si>
    <t>71-010-4.5-0143175</t>
  </si>
  <si>
    <t>Álmennyezeti lámpatest elhelyezése előre elkészített tartószerkezetre, burával vagy üveglappal lezárt, LED-es V-TAC (HOLUX) VT-6060; 45W / 3600lm álmennyezeti LED-es lámpatest, semlegesfehér (4500K), 595x595mm, működtető nélkül Csz:6024</t>
  </si>
  <si>
    <t>71-010-4.5-0143142</t>
  </si>
  <si>
    <t>Álmennyezeti lámpatest elhelyezése előre elkészített tartószerkezetre, burával vagy üveglappal lezárt, LED-es V-TAC (HOLUX) VT-3030; 15W / 1050lm álmennyezeti LED-es lámpatest, semlegesfehér (4500K), 295x295mm, működtető nélkül Csz:6130</t>
  </si>
  <si>
    <t>71-013-1.1.1-0310302</t>
  </si>
  <si>
    <t>71-013-1.1.1-0811050</t>
  </si>
  <si>
    <t>71-013-3.1.1-0522510</t>
  </si>
  <si>
    <t>71-013-4.1.1-0522510</t>
  </si>
  <si>
    <t>Földelővezető elhelyezése meglévő földárokba, köracélból, átmérő: 20 mm-ig Köracél 10 mm</t>
  </si>
  <si>
    <t>71-013-5.1-0310359</t>
  </si>
  <si>
    <t>Villám- és érintésvédelmi hálózat tartozékainak szerelése, felfogórúd szívócsúccsal OBO 1,5 m-es alumínium rúd, 16 mm, köracél csatlakozóval, 101/V-1500, R.sz.: 5401929 és 5304105</t>
  </si>
  <si>
    <t>71-013-5.5.1-0523203</t>
  </si>
  <si>
    <t>Villám- és érintésvédelmi hálózat tartozékainak szerelése, földelő rúd vagy cső, 4 m hosszúságig Rúdföldelő 25 mm köracélból 3 méter hosszú</t>
  </si>
  <si>
    <t>71-013-5.8-0310382</t>
  </si>
  <si>
    <t>Villám- és érintésvédelmi hálózat tartozékainak szerelése, mérési hely kialakítása (vizsgáló összekötő) OBO vizsgáló összekötő, 4 csavaros, 8/10-es köracélhoz, R.sz.: 5328209</t>
  </si>
  <si>
    <t>71-013-10.7-0310429</t>
  </si>
  <si>
    <t>Villámvédelmi hálózat tartószerkezeteinek szerelése, kúpcserépre rögzíthető bilinccsel OBO vezetéktartó kúpcseréphez, 8/10 mm körvezetőhöz, R.sz.: 5202515</t>
  </si>
  <si>
    <t>71-101-1.41.1.1.1-0141887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</si>
  <si>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H07V-U</t>
    </r>
  </si>
  <si>
    <r>
      <t>450/750V 1x1,5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(MCu)</t>
    </r>
  </si>
  <si>
    <r>
      <t>450/750V 1x2,5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(MCu)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</si>
  <si>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NYM-J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</si>
  <si>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H07V-U</t>
    </r>
  </si>
  <si>
    <r>
      <t>450/750V 1x4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(MCu)</t>
    </r>
  </si>
  <si>
    <r>
      <t>Műanyag szigetelésű energiaátviteli kábel szabadtéri kábelvégkiképzése hőre zsugorodó végelzáróval, keresztmetszet: 4x16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4x25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Raychem EPKT 0637 végelzáró 4x25 mm2</t>
    </r>
  </si>
  <si>
    <r>
      <t>Érintésvédelmi hálózat tartozékainak szerelése, vízmérő áthidalás, vezeték rögzítéssel OBO szalagbilincs, 3/8-1 1/2",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R.sz.: 5057515</t>
    </r>
  </si>
  <si>
    <r>
      <t>Érintésvédelmi hálózat tartozékainak szerelése, épületgépészeti csőhálózat földelő kötése OBO szalagbilincs, 3/8-1 1/2",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R.sz.: 5057515</t>
    </r>
  </si>
  <si>
    <r>
      <t>Halogénmentes szigetelésű vezeték elhelyezése védőcsőbe húzva vagy vezetékcsatornába fektetve, sodrott rézvezetővel,  leágazó kötésekkel, szigetelési ellenállás méréssel, a szerelvényekhez csatlakozó vezetékvégek bekötése nélkül, keresztmetszet: 10-16 mm</t>
    </r>
    <r>
      <rPr>
        <vertAlign val="superscript"/>
        <sz val="10"/>
        <color indexed="8"/>
        <rFont val="Times New Roman CE"/>
        <family val="0"/>
      </rPr>
      <t>2</t>
    </r>
  </si>
  <si>
    <r>
      <t>PannonCom-Kábel H07Z-K 450/750V 1x10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</t>
    </r>
  </si>
  <si>
    <r>
      <t>Villámhárító felfogóvezető szerelése, előre elkészített tartószerkezetre, sodronyból, kör- vagy laposacélból, meredek tetőn, tartóra szerelve, 60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OBO alumínium körvezető, fúrógéppel egyengethető, 8 mm, RD 8/Alu-T, R.sz.: 5021294</t>
    </r>
  </si>
  <si>
    <r>
      <t>Villámhárító felfogóvezető szerelése, előre elkészített tartószerkezetre, sodronyból, kör- vagy laposacélból, meredek tetőn, tartóra szerelve, 60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ACSR szabadvezeték sodrony acél-alumínium  50 mm2</t>
    </r>
  </si>
  <si>
    <r>
      <t>Földelő- és/vagy védővezető szerelése, előre elkészített tartószerkezetre, sodronyból vagy köracélból, 300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(átmérő: 20 mm-ig) Köracél 10 mm</t>
    </r>
  </si>
  <si>
    <t>Elektromosenergia-ellátás, villanyszerelés</t>
  </si>
  <si>
    <t>Összesen:</t>
  </si>
  <si>
    <t xml:space="preserve">Név :   Sümeg Város Önkormányzata      </t>
  </si>
  <si>
    <t xml:space="preserve">                                       </t>
  </si>
  <si>
    <t xml:space="preserve">Cím :    8330 Sümeg,                   </t>
  </si>
  <si>
    <t xml:space="preserve">            Béke tér 7.                </t>
  </si>
  <si>
    <t xml:space="preserve"> Szám         :.............           </t>
  </si>
  <si>
    <t xml:space="preserve"> KSH besorolás:.....................   </t>
  </si>
  <si>
    <t xml:space="preserve"> Készítette:   Nagy Ferenc             </t>
  </si>
  <si>
    <t xml:space="preserve">A munka leírása:                                                              </t>
  </si>
  <si>
    <t xml:space="preserve">                                                                              </t>
  </si>
  <si>
    <t xml:space="preserve">Sümeg, Kompanik Zsófia u. 8. sz. alatti Egészségház - villamos munkái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</si>
  <si>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</si>
  <si>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</si>
  <si>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</si>
  <si>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</si>
  <si>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</si>
  <si>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</si>
  <si>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</si>
  <si>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</si>
  <si>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</si>
  <si>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</si>
  <si>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r>
      <t xml:space="preserve">Fogyasztásmérő szekrény </t>
    </r>
    <r>
      <rPr>
        <sz val="10"/>
        <color indexed="10"/>
        <rFont val="Times New Roman CE"/>
        <family val="0"/>
      </rPr>
      <t>kombináció</t>
    </r>
    <r>
      <rPr>
        <sz val="10"/>
        <color indexed="8"/>
        <rFont val="Times New Roman CE"/>
        <family val="0"/>
      </rPr>
      <t xml:space="preserve"> elhelyezése, (fogyasztásmérő beépítése nélkül) IP 54 védettséggel, műanyagból, HENSEL fogyasztásmérő szekrény, </t>
    </r>
  </si>
  <si>
    <t>71-001-1.1.1.2.2-0110056</t>
  </si>
  <si>
    <t>Merev, simafalú műanyag védőcső elhelyezése, elágazó dobozokkal, előre elkészített falhoronyba, vékonyfalú kivitelben, gyenge mechanikai igénybevételre, Névleges méret: 36-48 mm HYDRO-THERM Mü II. vékonyfalú védőcső, 40 mm, Kód: MU-II 40</t>
  </si>
  <si>
    <r>
      <t>Műanyag szigetelésű energiaátviteli és irányítás-technikai kábel fektetése kézi erővel, kábelárokba vagy kábelcsatornába, tömeghatár: 1,01-1,50 kg/m PannonCom-Kábel NYY-J 0,6/1 kV 4x16 mm</t>
    </r>
    <r>
      <rPr>
        <vertAlign val="superscript"/>
        <sz val="10"/>
        <color indexed="8"/>
        <rFont val="Times New Roman CE"/>
        <family val="0"/>
      </rPr>
      <t>2</t>
    </r>
  </si>
  <si>
    <t>Elágazó doboz illetve szerelvénydoboz elhelyezése, falon kívül, bármely méretben IP 66 védettségig OBO A11 kábelösszekötő doboz rézvezetékhez, membrános bevezetéssel, 4,0 mm2, üres (fehér), EAN: 4012591603337</t>
  </si>
  <si>
    <r>
      <t xml:space="preserve">süllyesztett,2s 28m átl. műanyag ajtóval kiselosztó R: 201422         </t>
    </r>
    <r>
      <rPr>
        <sz val="10"/>
        <color indexed="10"/>
        <rFont val="Times New Roman CE"/>
        <family val="0"/>
      </rPr>
      <t>E1 - E6 ELOSZTÓ</t>
    </r>
  </si>
  <si>
    <r>
      <t xml:space="preserve">Áramköri kiselosztók falon kívüli elhelyezéssel, kalapsínes szerelőlappal, N- és PE sínnel, max. 63A-ig, IP 30/IP 40 védettséggel, (kismegszakítók, védőkapcsolók, távkapcsolók stb. számára) üresen, kiselosztók 12-26 egység között LEGRAND Nedbox ajtó 1s  13m átlátszó falonkívüli R: 601216  </t>
    </r>
    <r>
      <rPr>
        <sz val="10"/>
        <color indexed="10"/>
        <rFont val="Times New Roman CE"/>
        <family val="0"/>
      </rPr>
      <t xml:space="preserve"> KE-ELOSZTÓ</t>
    </r>
  </si>
  <si>
    <t>71-010-4.5-0143144</t>
  </si>
  <si>
    <r>
      <t xml:space="preserve">Álmennyezeti lámpatest elhelyezése előre elkészített tartószerkezetre, burával vagy üveglappal lezárt, LED-es V-TAC (HOLUX) VT-3030; 15W / 1050lm álmennyezeti LED-es lámpatest, semlegesfehér (4500K), 295x295mm, működtető nélkül        </t>
    </r>
    <r>
      <rPr>
        <sz val="10"/>
        <color indexed="10"/>
        <rFont val="Times New Roman CE"/>
        <family val="0"/>
      </rPr>
      <t>IP44</t>
    </r>
  </si>
  <si>
    <t>Térvilágítás; Kandeláber elhelyezése, alapvasalattal, szerelőlappal, lámpatesttel, közvilágítási összekötő- és biztosító szekrénnyel, földmunkával és betonalappal, oszlopcsúcsos, talplemezes kivitelben, 1 méter fénypontmagasság 15W LED fényforással</t>
  </si>
  <si>
    <t>72-041-6.1.1.2.1-0112009</t>
  </si>
  <si>
    <t>71-005-2.62-0231631</t>
  </si>
  <si>
    <t>Összeépíthető világítási  és telekommunikációs szerelvények elemei; Telekommunikációs csatlakozóaljzat elhelyezése (műanyag borítóelemek nélkül) LEGRAND Galea Life 2xRJ45 Cat 6 UTP mechanizmus, körmös, LCS2 R: 775823</t>
  </si>
  <si>
    <t>71-005-2.82.2.2-0561338</t>
  </si>
  <si>
    <t>Összeépíthető világítási  és telekommunikációs szerelvények elemei; Fedlap elhelyezése telekommunikációs csatlakozóaljzathoz, PC, kettős LEGRAND Galea Life 60 fokos RJ45 informatikai csatlakozóaljzat burkolat, fehér R: 777076</t>
  </si>
  <si>
    <r>
      <t>Halogénmentes szigetelésű vezeték elhelyezése védőcsőbe húzva vagy vezetékcsatornába fektetve, sodrott rézvezetővel,  leágazó kötésekkel, szigetelési ellenállás méréssel, a szerelvényekhez csatlakozó vezetékvégek bekötése nélkül, keresztmetszet: 4-6 mm</t>
    </r>
    <r>
      <rPr>
        <sz val="10"/>
        <color indexed="8"/>
        <rFont val="Times New Roman CE"/>
        <family val="0"/>
      </rPr>
      <t>2PannonCom-Kábel H07Z-K 450/750V 1x6 mm2, sodrott rézvezetővel</t>
    </r>
  </si>
  <si>
    <t>71-010-12.11.1.1.6-0548522</t>
  </si>
  <si>
    <t>(Akkumulátoros vészvilágítás)  Tartalék világítási lámpatestek elhelyezése, saját akkumulátoros, készenléti üzemű, falon kívüli kivitelben, LED-es LEGRAND URA készenlétű üzemű lámpatest, standard, 100 Lm, 1 óra LED  (Kat.szám: 661621)</t>
  </si>
  <si>
    <t xml:space="preserve">Strukturált adatátviteli kábel elhelyezése rézvezetővel, kábeltálcára vagy kábelcsatornába fektetve, patch kábel, 250-350 MHz átviteli sebesség Cat.6 UTP kábel </t>
  </si>
  <si>
    <t xml:space="preserve"> Kelt:   2017. év  szept  hó 01. nap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</si>
</sst>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0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0" fillId="0" borderId="0" xfId="0" applyFont="1" applyFill="1" applyAlignment="1">
      <alignment horizontal="right" vertical="top" wrapText="1"/>
    </xf>
    <xf numFmtId="0" fontId="42" fillId="0" borderId="10" xfId="0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1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1">
      <selection activeCell="F21" sqref="F2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ht="15.75">
      <c r="A1" s="21"/>
      <c r="B1" s="22"/>
      <c r="C1" s="22"/>
      <c r="D1" s="22"/>
    </row>
    <row r="2" spans="1:4" ht="15.75">
      <c r="A2" s="21"/>
      <c r="B2" s="22"/>
      <c r="C2" s="22"/>
      <c r="D2" s="22"/>
    </row>
    <row r="3" spans="1:4" ht="15.75">
      <c r="A3" s="21"/>
      <c r="B3" s="22"/>
      <c r="C3" s="22"/>
      <c r="D3" s="22"/>
    </row>
    <row r="5" spans="1:3" ht="15.75">
      <c r="A5" s="10" t="s">
        <v>169</v>
      </c>
      <c r="C5" s="10" t="s">
        <v>170</v>
      </c>
    </row>
    <row r="6" spans="1:3" ht="15.75">
      <c r="A6" s="10" t="s">
        <v>170</v>
      </c>
      <c r="C6" s="10" t="s">
        <v>170</v>
      </c>
    </row>
    <row r="7" spans="1:3" ht="15.75">
      <c r="A7" s="10" t="s">
        <v>171</v>
      </c>
      <c r="C7" s="10" t="s">
        <v>208</v>
      </c>
    </row>
    <row r="8" spans="1:3" ht="15.75">
      <c r="A8" s="10" t="s">
        <v>172</v>
      </c>
      <c r="C8" s="10" t="s">
        <v>173</v>
      </c>
    </row>
    <row r="9" spans="1:3" ht="15.75">
      <c r="A9" s="10" t="s">
        <v>170</v>
      </c>
      <c r="C9" s="10" t="s">
        <v>174</v>
      </c>
    </row>
    <row r="10" spans="1:3" ht="15.75">
      <c r="A10" s="10" t="s">
        <v>170</v>
      </c>
      <c r="C10" s="10" t="s">
        <v>170</v>
      </c>
    </row>
    <row r="11" spans="1:3" ht="15.75">
      <c r="A11" s="10" t="s">
        <v>170</v>
      </c>
      <c r="C11" s="10" t="s">
        <v>175</v>
      </c>
    </row>
    <row r="12" ht="15.75">
      <c r="A12" s="10" t="s">
        <v>176</v>
      </c>
    </row>
    <row r="13" ht="15.75">
      <c r="A13" s="10" t="s">
        <v>177</v>
      </c>
    </row>
    <row r="14" ht="15.75">
      <c r="A14" s="10" t="s">
        <v>178</v>
      </c>
    </row>
    <row r="15" ht="15.75">
      <c r="A15" s="10" t="s">
        <v>177</v>
      </c>
    </row>
    <row r="16" ht="15.75">
      <c r="A16" s="10" t="s">
        <v>177</v>
      </c>
    </row>
    <row r="18" spans="1:4" ht="15.75">
      <c r="A18" s="23" t="s">
        <v>179</v>
      </c>
      <c r="B18" s="24"/>
      <c r="C18" s="24"/>
      <c r="D18" s="24"/>
    </row>
    <row r="19" spans="1:4" ht="15.75">
      <c r="A19" s="14" t="s">
        <v>180</v>
      </c>
      <c r="B19" s="14"/>
      <c r="C19" s="17" t="s">
        <v>181</v>
      </c>
      <c r="D19" s="17" t="s">
        <v>182</v>
      </c>
    </row>
    <row r="20" spans="1:4" ht="15.75">
      <c r="A20" s="14" t="s">
        <v>183</v>
      </c>
      <c r="B20" s="14"/>
      <c r="C20" s="14">
        <f>ROUND(SUM(Összesítő!B2:B4),0)</f>
        <v>0</v>
      </c>
      <c r="D20" s="14">
        <f>ROUND(SUM(Összesítő!C2:C4),0)</f>
        <v>0</v>
      </c>
    </row>
    <row r="21" spans="1:4" ht="15.75">
      <c r="A21" s="14" t="s">
        <v>184</v>
      </c>
      <c r="B21" s="14"/>
      <c r="C21" s="14">
        <f>ROUND(C20,0)</f>
        <v>0</v>
      </c>
      <c r="D21" s="14">
        <f>ROUND(D20,0)</f>
        <v>0</v>
      </c>
    </row>
    <row r="22" spans="1:4" ht="15.75">
      <c r="A22" s="10" t="s">
        <v>185</v>
      </c>
      <c r="C22" s="20">
        <f>ROUND(C21+D21,0)</f>
        <v>0</v>
      </c>
      <c r="D22" s="20"/>
    </row>
    <row r="23" spans="1:4" ht="15.75">
      <c r="A23" s="14" t="s">
        <v>186</v>
      </c>
      <c r="B23" s="15">
        <v>0.27</v>
      </c>
      <c r="C23" s="25">
        <f>ROUND(C22*B23,0)</f>
        <v>0</v>
      </c>
      <c r="D23" s="25"/>
    </row>
    <row r="24" spans="1:4" ht="15.75">
      <c r="A24" s="14" t="s">
        <v>187</v>
      </c>
      <c r="B24" s="14"/>
      <c r="C24" s="19">
        <f>ROUND(C22+C23,0)</f>
        <v>0</v>
      </c>
      <c r="D24" s="19"/>
    </row>
    <row r="27" ht="122.25" customHeight="1"/>
    <row r="28" spans="2:3" ht="15.75">
      <c r="B28" s="20" t="s">
        <v>188</v>
      </c>
      <c r="C28" s="20"/>
    </row>
    <row r="30" ht="15.75">
      <c r="A30" s="16"/>
    </row>
    <row r="31" ht="15.75">
      <c r="A31" s="16"/>
    </row>
    <row r="32" ht="15.75">
      <c r="A32" s="16"/>
    </row>
  </sheetData>
  <sheetProtection/>
  <mergeCells count="8">
    <mergeCell ref="C24:D24"/>
    <mergeCell ref="B28:C28"/>
    <mergeCell ref="A1:D1"/>
    <mergeCell ref="A2:D2"/>
    <mergeCell ref="A3:D3"/>
    <mergeCell ref="A18:D18"/>
    <mergeCell ref="C22:D22"/>
    <mergeCell ref="C23:D23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18</v>
      </c>
      <c r="B2" s="11">
        <f>'Irtás, föld- és sziklamunka'!H6</f>
        <v>0</v>
      </c>
      <c r="C2" s="11">
        <f>'Irtás, föld- és sziklamunka'!I6</f>
        <v>0</v>
      </c>
    </row>
    <row r="3" spans="1:3" ht="15.75">
      <c r="A3" s="11" t="s">
        <v>37</v>
      </c>
      <c r="B3" s="11">
        <f>'Falazás és egyéb kőművesmunka'!H18</f>
        <v>0</v>
      </c>
      <c r="C3" s="11">
        <f>'Falazás és egyéb kőművesmunka'!I18</f>
        <v>0</v>
      </c>
    </row>
    <row r="4" spans="1:3" ht="31.5">
      <c r="A4" s="11" t="s">
        <v>167</v>
      </c>
      <c r="B4" s="11">
        <f>'Elektromosenergia-ellátás, vill'!H158</f>
        <v>0</v>
      </c>
      <c r="C4" s="11">
        <f>'Elektromosenergia-ellátás, vill'!I158</f>
        <v>0</v>
      </c>
    </row>
    <row r="5" spans="1:3" s="12" customFormat="1" ht="15.75">
      <c r="A5" s="12" t="s">
        <v>168</v>
      </c>
      <c r="B5" s="12">
        <f>ROUND(SUM(B2:B4),0)</f>
        <v>0</v>
      </c>
      <c r="C5" s="12">
        <f>ROUND(SUM(C2:C4),0)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zoomScalePageLayoutView="0" workbookViewId="0" topLeftCell="A1">
      <selection activeCell="F2" sqref="F2: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>
      <c r="A2" s="8">
        <v>1</v>
      </c>
      <c r="B2" s="1" t="s">
        <v>12</v>
      </c>
      <c r="C2" s="2" t="s">
        <v>17</v>
      </c>
      <c r="D2" s="6">
        <v>21</v>
      </c>
      <c r="E2" s="1" t="s">
        <v>13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14</v>
      </c>
      <c r="C4" s="2" t="s">
        <v>15</v>
      </c>
      <c r="D4" s="6">
        <v>21</v>
      </c>
      <c r="E4" s="1" t="s">
        <v>13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16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F2" sqref="F2:G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19</v>
      </c>
      <c r="C2" s="2" t="s">
        <v>32</v>
      </c>
      <c r="D2" s="6">
        <v>100</v>
      </c>
      <c r="E2" s="1" t="s">
        <v>20</v>
      </c>
      <c r="H2" s="6">
        <f>ROUND(D2*F2,0)</f>
        <v>0</v>
      </c>
      <c r="I2" s="6">
        <f>ROUND(D2*G2,0)</f>
        <v>0</v>
      </c>
    </row>
    <row r="4" spans="1:9" ht="28.5">
      <c r="A4" s="8">
        <v>2</v>
      </c>
      <c r="B4" s="1" t="s">
        <v>21</v>
      </c>
      <c r="C4" s="2" t="s">
        <v>33</v>
      </c>
      <c r="D4" s="6">
        <v>60</v>
      </c>
      <c r="E4" s="1" t="s">
        <v>20</v>
      </c>
      <c r="H4" s="6">
        <f>ROUND(D4*F4,0)</f>
        <v>0</v>
      </c>
      <c r="I4" s="6">
        <f>ROUND(D4*G4,0)</f>
        <v>0</v>
      </c>
    </row>
    <row r="6" spans="1:9" ht="28.5">
      <c r="A6" s="8">
        <v>3</v>
      </c>
      <c r="B6" s="1" t="s">
        <v>22</v>
      </c>
      <c r="C6" s="2" t="s">
        <v>34</v>
      </c>
      <c r="D6" s="6">
        <v>30</v>
      </c>
      <c r="E6" s="1" t="s">
        <v>20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23</v>
      </c>
      <c r="C8" s="2" t="s">
        <v>35</v>
      </c>
      <c r="D8" s="6">
        <v>3</v>
      </c>
      <c r="E8" s="1" t="s">
        <v>24</v>
      </c>
      <c r="H8" s="6">
        <f>ROUND(D8*F8,0)</f>
        <v>0</v>
      </c>
      <c r="I8" s="6">
        <f>ROUND(D8*G8,0)</f>
        <v>0</v>
      </c>
    </row>
    <row r="10" spans="1:9" ht="28.5">
      <c r="A10" s="8">
        <v>5</v>
      </c>
      <c r="B10" s="1" t="s">
        <v>25</v>
      </c>
      <c r="C10" s="2" t="s">
        <v>36</v>
      </c>
      <c r="D10" s="6">
        <v>8</v>
      </c>
      <c r="E10" s="1" t="s">
        <v>24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26</v>
      </c>
      <c r="C12" s="2" t="s">
        <v>27</v>
      </c>
      <c r="D12" s="6">
        <v>24</v>
      </c>
      <c r="E12" s="1" t="s">
        <v>24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1" t="s">
        <v>28</v>
      </c>
      <c r="C14" s="2" t="s">
        <v>29</v>
      </c>
      <c r="D14" s="6">
        <v>10</v>
      </c>
      <c r="E14" s="1" t="s">
        <v>24</v>
      </c>
      <c r="H14" s="6">
        <f>ROUND(D14*F14,0)</f>
        <v>0</v>
      </c>
      <c r="I14" s="6">
        <f>ROUND(D14*G14,0)</f>
        <v>0</v>
      </c>
    </row>
    <row r="16" spans="1:9" ht="25.5">
      <c r="A16" s="8">
        <v>8</v>
      </c>
      <c r="B16" s="1" t="s">
        <v>30</v>
      </c>
      <c r="C16" s="2" t="s">
        <v>31</v>
      </c>
      <c r="D16" s="6">
        <v>6</v>
      </c>
      <c r="E16" s="1" t="s">
        <v>24</v>
      </c>
      <c r="H16" s="6">
        <f>ROUND(D16*F16,0)</f>
        <v>0</v>
      </c>
      <c r="I16" s="6">
        <f>ROUND(D16*G16,0)</f>
        <v>0</v>
      </c>
    </row>
    <row r="18" spans="1:9" s="9" customFormat="1" ht="12.75">
      <c r="A18" s="7"/>
      <c r="B18" s="3"/>
      <c r="C18" s="3" t="s">
        <v>16</v>
      </c>
      <c r="D18" s="5"/>
      <c r="E18" s="3"/>
      <c r="F18" s="5"/>
      <c r="G18" s="5"/>
      <c r="H18" s="5">
        <f>ROUND(SUM(H2:H17),0)</f>
        <v>0</v>
      </c>
      <c r="I18" s="5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Falazás és egyéb kőművesmunka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8"/>
  <sheetViews>
    <sheetView view="pageBreakPreview" zoomScaleNormal="110" zoomScaleSheetLayoutView="100" zoomScalePageLayoutView="0" workbookViewId="0" topLeftCell="A1">
      <selection activeCell="F2" sqref="F2:G15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38</v>
      </c>
      <c r="C2" s="2" t="s">
        <v>39</v>
      </c>
      <c r="D2" s="6">
        <v>100</v>
      </c>
      <c r="E2" s="1" t="s">
        <v>20</v>
      </c>
      <c r="H2" s="6">
        <f>ROUND(D2*F2,0)</f>
        <v>0</v>
      </c>
      <c r="I2" s="6">
        <f>ROUND(D2*G2,0)</f>
        <v>0</v>
      </c>
    </row>
    <row r="3" ht="12.75">
      <c r="C3" s="2" t="s">
        <v>40</v>
      </c>
    </row>
    <row r="5" spans="1:9" ht="89.25">
      <c r="A5" s="8">
        <v>2</v>
      </c>
      <c r="B5" s="1" t="s">
        <v>41</v>
      </c>
      <c r="C5" s="2" t="s">
        <v>42</v>
      </c>
      <c r="D5" s="6">
        <v>100</v>
      </c>
      <c r="E5" s="1" t="s">
        <v>20</v>
      </c>
      <c r="H5" s="6">
        <f>ROUND(D5*F5,0)</f>
        <v>0</v>
      </c>
      <c r="I5" s="6">
        <f>ROUND(D5*G5,0)</f>
        <v>0</v>
      </c>
    </row>
    <row r="6" ht="12.75">
      <c r="C6" s="2" t="s">
        <v>43</v>
      </c>
    </row>
    <row r="8" spans="1:9" ht="89.25">
      <c r="A8" s="8">
        <v>3</v>
      </c>
      <c r="B8" s="1" t="s">
        <v>44</v>
      </c>
      <c r="C8" s="2" t="s">
        <v>42</v>
      </c>
      <c r="D8" s="6">
        <v>85</v>
      </c>
      <c r="E8" s="1" t="s">
        <v>20</v>
      </c>
      <c r="H8" s="6">
        <f>ROUND(D8*F8,0)</f>
        <v>0</v>
      </c>
      <c r="I8" s="6">
        <f>ROUND(D8*G8,0)</f>
        <v>0</v>
      </c>
    </row>
    <row r="9" ht="12.75">
      <c r="C9" s="2" t="s">
        <v>45</v>
      </c>
    </row>
    <row r="11" spans="1:9" ht="89.25">
      <c r="A11" s="8">
        <v>4</v>
      </c>
      <c r="B11" s="1" t="s">
        <v>46</v>
      </c>
      <c r="C11" s="2" t="s">
        <v>47</v>
      </c>
      <c r="D11" s="6">
        <v>200</v>
      </c>
      <c r="E11" s="1" t="s">
        <v>20</v>
      </c>
      <c r="H11" s="6">
        <f>ROUND(D11*F11,0)</f>
        <v>0</v>
      </c>
      <c r="I11" s="6">
        <f>ROUND(D11*G11,0)</f>
        <v>0</v>
      </c>
    </row>
    <row r="13" spans="1:9" ht="89.25">
      <c r="A13" s="8">
        <v>5</v>
      </c>
      <c r="B13" s="1" t="s">
        <v>48</v>
      </c>
      <c r="C13" s="2" t="s">
        <v>49</v>
      </c>
      <c r="D13" s="6">
        <v>200</v>
      </c>
      <c r="E13" s="1" t="s">
        <v>20</v>
      </c>
      <c r="H13" s="6">
        <f>ROUND(D13*F13,0)</f>
        <v>0</v>
      </c>
      <c r="I13" s="6">
        <f>ROUND(D13*G13,0)</f>
        <v>0</v>
      </c>
    </row>
    <row r="15" spans="1:9" ht="89.25">
      <c r="A15" s="8">
        <v>5</v>
      </c>
      <c r="B15" s="1" t="s">
        <v>190</v>
      </c>
      <c r="C15" s="2" t="s">
        <v>191</v>
      </c>
      <c r="D15" s="6">
        <v>50</v>
      </c>
      <c r="E15" s="1" t="s">
        <v>20</v>
      </c>
      <c r="H15" s="6">
        <f>ROUND(D15*F15,0)</f>
        <v>0</v>
      </c>
      <c r="I15" s="6">
        <f>ROUND(D15*G15,0)</f>
        <v>0</v>
      </c>
    </row>
    <row r="17" spans="1:9" ht="89.25">
      <c r="A17" s="8">
        <v>6</v>
      </c>
      <c r="B17" s="1" t="s">
        <v>50</v>
      </c>
      <c r="C17" s="2" t="s">
        <v>51</v>
      </c>
      <c r="D17" s="6">
        <v>30</v>
      </c>
      <c r="E17" s="1" t="s">
        <v>20</v>
      </c>
      <c r="H17" s="6">
        <f>ROUND(D17*F17,0)</f>
        <v>0</v>
      </c>
      <c r="I17" s="6">
        <f>ROUND(D17*G17,0)</f>
        <v>0</v>
      </c>
    </row>
    <row r="18" ht="25.5">
      <c r="C18" s="2" t="s">
        <v>52</v>
      </c>
    </row>
    <row r="20" spans="1:9" ht="63.75">
      <c r="A20" s="8">
        <v>7</v>
      </c>
      <c r="B20" s="1" t="s">
        <v>53</v>
      </c>
      <c r="C20" s="2" t="s">
        <v>54</v>
      </c>
      <c r="D20" s="6">
        <v>360</v>
      </c>
      <c r="E20" s="1" t="s">
        <v>20</v>
      </c>
      <c r="H20" s="6">
        <f>ROUND(D20*F20,0)</f>
        <v>0</v>
      </c>
      <c r="I20" s="6">
        <f>ROUND(D20*G20,0)</f>
        <v>0</v>
      </c>
    </row>
    <row r="22" spans="1:9" ht="63.75">
      <c r="A22" s="8">
        <v>8</v>
      </c>
      <c r="B22" s="1" t="s">
        <v>55</v>
      </c>
      <c r="C22" s="2" t="s">
        <v>56</v>
      </c>
      <c r="D22" s="6">
        <v>220</v>
      </c>
      <c r="E22" s="1" t="s">
        <v>20</v>
      </c>
      <c r="H22" s="6">
        <f>ROUND(D22*F22,0)</f>
        <v>0</v>
      </c>
      <c r="I22" s="6">
        <f>ROUND(D22*G22,0)</f>
        <v>0</v>
      </c>
    </row>
    <row r="24" spans="1:9" ht="76.5">
      <c r="A24" s="8">
        <v>9</v>
      </c>
      <c r="B24" s="1" t="s">
        <v>57</v>
      </c>
      <c r="C24" s="2" t="s">
        <v>58</v>
      </c>
      <c r="D24" s="6">
        <v>18</v>
      </c>
      <c r="E24" s="1" t="s">
        <v>20</v>
      </c>
      <c r="H24" s="6">
        <f>ROUND(D24*F24,0)</f>
        <v>0</v>
      </c>
      <c r="I24" s="6">
        <f>ROUND(D24*G24,0)</f>
        <v>0</v>
      </c>
    </row>
    <row r="26" spans="1:9" ht="89.25">
      <c r="A26" s="8">
        <v>10</v>
      </c>
      <c r="B26" s="1" t="s">
        <v>59</v>
      </c>
      <c r="C26" s="2" t="s">
        <v>60</v>
      </c>
      <c r="D26" s="6">
        <v>24</v>
      </c>
      <c r="E26" s="1" t="s">
        <v>24</v>
      </c>
      <c r="H26" s="6">
        <f>ROUND(D26*F26,0)</f>
        <v>0</v>
      </c>
      <c r="I26" s="6">
        <f>ROUND(D26*G26,0)</f>
        <v>0</v>
      </c>
    </row>
    <row r="27" ht="12.75">
      <c r="C27" s="2" t="s">
        <v>61</v>
      </c>
    </row>
    <row r="29" spans="1:9" ht="76.5">
      <c r="A29" s="8">
        <v>11</v>
      </c>
      <c r="B29" s="1" t="s">
        <v>62</v>
      </c>
      <c r="C29" s="2" t="s">
        <v>63</v>
      </c>
      <c r="D29" s="6">
        <v>10</v>
      </c>
      <c r="E29" s="1" t="s">
        <v>24</v>
      </c>
      <c r="H29" s="6">
        <f>ROUND(D29*F29,0)</f>
        <v>0</v>
      </c>
      <c r="I29" s="6">
        <f>ROUND(D29*G29,0)</f>
        <v>0</v>
      </c>
    </row>
    <row r="31" spans="1:9" ht="92.25">
      <c r="A31" s="8">
        <v>12</v>
      </c>
      <c r="B31" s="1" t="s">
        <v>64</v>
      </c>
      <c r="C31" s="2" t="s">
        <v>153</v>
      </c>
      <c r="D31" s="6">
        <v>100</v>
      </c>
      <c r="E31" s="1" t="s">
        <v>20</v>
      </c>
      <c r="H31" s="6">
        <f>ROUND(D31*F31,0)</f>
        <v>0</v>
      </c>
      <c r="I31" s="6">
        <f>ROUND(D31*G31,0)</f>
        <v>0</v>
      </c>
    </row>
    <row r="32" ht="28.5">
      <c r="C32" s="2" t="s">
        <v>154</v>
      </c>
    </row>
    <row r="34" spans="1:9" ht="92.25">
      <c r="A34" s="8">
        <v>13</v>
      </c>
      <c r="B34" s="1" t="s">
        <v>65</v>
      </c>
      <c r="C34" s="2" t="s">
        <v>153</v>
      </c>
      <c r="D34" s="6">
        <v>100</v>
      </c>
      <c r="E34" s="1" t="s">
        <v>20</v>
      </c>
      <c r="H34" s="6">
        <f>ROUND(D34*F34,0)</f>
        <v>0</v>
      </c>
      <c r="I34" s="6">
        <f>ROUND(D34*G34,0)</f>
        <v>0</v>
      </c>
    </row>
    <row r="35" ht="28.5">
      <c r="C35" s="2" t="s">
        <v>155</v>
      </c>
    </row>
    <row r="37" spans="1:9" ht="92.25">
      <c r="A37" s="8">
        <v>14</v>
      </c>
      <c r="B37" s="1" t="s">
        <v>66</v>
      </c>
      <c r="C37" s="2" t="s">
        <v>156</v>
      </c>
      <c r="D37" s="6">
        <v>1000</v>
      </c>
      <c r="E37" s="1" t="s">
        <v>20</v>
      </c>
      <c r="H37" s="6">
        <f>ROUND(D37*F37,0)</f>
        <v>0</v>
      </c>
      <c r="I37" s="6">
        <f>ROUND(D37*G37,0)</f>
        <v>0</v>
      </c>
    </row>
    <row r="38" ht="25.5">
      <c r="C38" s="2" t="s">
        <v>67</v>
      </c>
    </row>
    <row r="40" spans="1:9" ht="92.25">
      <c r="A40" s="8">
        <v>15</v>
      </c>
      <c r="B40" s="1" t="s">
        <v>68</v>
      </c>
      <c r="C40" s="2" t="s">
        <v>156</v>
      </c>
      <c r="D40" s="6">
        <v>400</v>
      </c>
      <c r="E40" s="1" t="s">
        <v>20</v>
      </c>
      <c r="H40" s="6">
        <f>ROUND(D40*F40,0)</f>
        <v>0</v>
      </c>
      <c r="I40" s="6">
        <f>ROUND(D40*G40,0)</f>
        <v>0</v>
      </c>
    </row>
    <row r="41" ht="25.5">
      <c r="C41" s="2" t="s">
        <v>69</v>
      </c>
    </row>
    <row r="43" spans="1:9" ht="92.25">
      <c r="A43" s="8">
        <v>16</v>
      </c>
      <c r="B43" s="1" t="s">
        <v>70</v>
      </c>
      <c r="C43" s="2" t="s">
        <v>157</v>
      </c>
      <c r="D43" s="6">
        <v>60</v>
      </c>
      <c r="E43" s="1" t="s">
        <v>20</v>
      </c>
      <c r="H43" s="6">
        <f>ROUND(D43*F43,0)</f>
        <v>0</v>
      </c>
      <c r="I43" s="6">
        <f>ROUND(D43*G43,0)</f>
        <v>0</v>
      </c>
    </row>
    <row r="44" ht="15.75">
      <c r="C44" s="2" t="s">
        <v>158</v>
      </c>
    </row>
    <row r="46" spans="1:9" ht="66.75">
      <c r="A46" s="8">
        <v>18</v>
      </c>
      <c r="B46" s="1" t="s">
        <v>71</v>
      </c>
      <c r="C46" s="2" t="s">
        <v>192</v>
      </c>
      <c r="D46" s="6">
        <v>300</v>
      </c>
      <c r="E46" s="1" t="s">
        <v>20</v>
      </c>
      <c r="H46" s="6">
        <f>ROUND(D46*F46,0)</f>
        <v>0</v>
      </c>
      <c r="I46" s="6">
        <f>ROUND(D46*G46,0)</f>
        <v>0</v>
      </c>
    </row>
    <row r="48" spans="1:9" ht="25.5">
      <c r="A48" s="8">
        <v>19</v>
      </c>
      <c r="B48" s="1" t="s">
        <v>72</v>
      </c>
      <c r="C48" s="2" t="s">
        <v>73</v>
      </c>
      <c r="D48" s="6">
        <v>24</v>
      </c>
      <c r="E48" s="1" t="s">
        <v>24</v>
      </c>
      <c r="H48" s="6">
        <f>ROUND(D48*F48,0)</f>
        <v>0</v>
      </c>
      <c r="I48" s="6">
        <f>ROUND(D48*G48,0)</f>
        <v>0</v>
      </c>
    </row>
    <row r="50" spans="1:9" ht="57">
      <c r="A50" s="8">
        <v>20</v>
      </c>
      <c r="B50" s="1" t="s">
        <v>74</v>
      </c>
      <c r="C50" s="2" t="s">
        <v>159</v>
      </c>
      <c r="D50" s="6">
        <v>6</v>
      </c>
      <c r="E50" s="1" t="s">
        <v>24</v>
      </c>
      <c r="H50" s="6">
        <f>ROUND(D50*F50,0)</f>
        <v>0</v>
      </c>
      <c r="I50" s="6">
        <f>ROUND(D50*G50,0)</f>
        <v>0</v>
      </c>
    </row>
    <row r="52" spans="1:9" ht="25.5">
      <c r="A52" s="8">
        <v>21</v>
      </c>
      <c r="B52" s="1" t="s">
        <v>75</v>
      </c>
      <c r="C52" s="2" t="s">
        <v>76</v>
      </c>
      <c r="D52" s="6">
        <v>60</v>
      </c>
      <c r="E52" s="1" t="s">
        <v>20</v>
      </c>
      <c r="H52" s="6">
        <f>ROUND(D52*F52,0)</f>
        <v>0</v>
      </c>
      <c r="I52" s="6">
        <f>ROUND(D52*G52,0)</f>
        <v>0</v>
      </c>
    </row>
    <row r="54" spans="1:9" ht="32.25" customHeight="1">
      <c r="A54" s="8">
        <v>22</v>
      </c>
      <c r="B54" s="1" t="s">
        <v>77</v>
      </c>
      <c r="C54" s="2" t="s">
        <v>79</v>
      </c>
      <c r="D54" s="6">
        <v>0.8</v>
      </c>
      <c r="E54" s="1" t="s">
        <v>78</v>
      </c>
      <c r="H54" s="6">
        <f>ROUND(D54*F54,0)</f>
        <v>0</v>
      </c>
      <c r="I54" s="6">
        <f>ROUND(D54*G54,0)</f>
        <v>0</v>
      </c>
    </row>
    <row r="56" spans="1:9" ht="68.25" customHeight="1">
      <c r="A56" s="8">
        <v>23</v>
      </c>
      <c r="B56" s="1" t="s">
        <v>80</v>
      </c>
      <c r="C56" s="2" t="s">
        <v>81</v>
      </c>
      <c r="D56" s="18">
        <v>24</v>
      </c>
      <c r="E56" s="1" t="s">
        <v>24</v>
      </c>
      <c r="H56" s="6">
        <f>ROUND(D56*F56,0)</f>
        <v>0</v>
      </c>
      <c r="I56" s="6">
        <f>ROUND(D56*G56,0)</f>
        <v>0</v>
      </c>
    </row>
    <row r="57" ht="12.75">
      <c r="D57" s="18"/>
    </row>
    <row r="58" spans="1:9" ht="76.5">
      <c r="A58" s="8">
        <v>24</v>
      </c>
      <c r="B58" s="1" t="s">
        <v>82</v>
      </c>
      <c r="C58" s="2" t="s">
        <v>83</v>
      </c>
      <c r="D58" s="18">
        <v>11</v>
      </c>
      <c r="E58" s="1" t="s">
        <v>24</v>
      </c>
      <c r="H58" s="6">
        <f>ROUND(D58*F58,0)</f>
        <v>0</v>
      </c>
      <c r="I58" s="6">
        <f>ROUND(D58*G58,0)</f>
        <v>0</v>
      </c>
    </row>
    <row r="59" ht="12.75">
      <c r="D59" s="18"/>
    </row>
    <row r="60" spans="1:9" ht="76.5">
      <c r="A60" s="8">
        <v>25</v>
      </c>
      <c r="B60" s="1" t="s">
        <v>84</v>
      </c>
      <c r="C60" s="2" t="s">
        <v>85</v>
      </c>
      <c r="D60" s="18">
        <v>8</v>
      </c>
      <c r="E60" s="1" t="s">
        <v>24</v>
      </c>
      <c r="H60" s="6">
        <f>ROUND(D60*F60,0)</f>
        <v>0</v>
      </c>
      <c r="I60" s="6">
        <f>ROUND(D60*G60,0)</f>
        <v>0</v>
      </c>
    </row>
    <row r="61" ht="12.75">
      <c r="D61" s="18"/>
    </row>
    <row r="62" spans="1:9" ht="76.5">
      <c r="A62" s="8">
        <v>26</v>
      </c>
      <c r="B62" s="1" t="s">
        <v>86</v>
      </c>
      <c r="C62" s="2" t="s">
        <v>87</v>
      </c>
      <c r="D62" s="18">
        <v>6</v>
      </c>
      <c r="E62" s="1" t="s">
        <v>24</v>
      </c>
      <c r="H62" s="6">
        <f>ROUND(D62*F62,0)</f>
        <v>0</v>
      </c>
      <c r="I62" s="6">
        <f>ROUND(D62*G62,0)</f>
        <v>0</v>
      </c>
    </row>
    <row r="63" ht="12.75">
      <c r="D63" s="18"/>
    </row>
    <row r="64" spans="1:9" ht="63.75">
      <c r="A64" s="8">
        <v>27</v>
      </c>
      <c r="B64" s="1" t="s">
        <v>88</v>
      </c>
      <c r="C64" s="2" t="s">
        <v>89</v>
      </c>
      <c r="D64" s="18">
        <v>60</v>
      </c>
      <c r="E64" s="1" t="s">
        <v>24</v>
      </c>
      <c r="H64" s="6">
        <f>ROUND(D64*F64,0)</f>
        <v>0</v>
      </c>
      <c r="I64" s="6">
        <f>ROUND(D64*G64,0)</f>
        <v>0</v>
      </c>
    </row>
    <row r="65" ht="12.75">
      <c r="D65" s="18"/>
    </row>
    <row r="66" spans="1:9" ht="76.5">
      <c r="A66" s="8">
        <v>28</v>
      </c>
      <c r="B66" s="1" t="s">
        <v>90</v>
      </c>
      <c r="C66" s="2" t="s">
        <v>91</v>
      </c>
      <c r="D66" s="18">
        <v>60</v>
      </c>
      <c r="E66" s="1" t="s">
        <v>24</v>
      </c>
      <c r="H66" s="6">
        <f>ROUND(D66*F66,0)</f>
        <v>0</v>
      </c>
      <c r="I66" s="6">
        <f>ROUND(D66*G66,0)</f>
        <v>0</v>
      </c>
    </row>
    <row r="67" ht="12.75">
      <c r="D67" s="18"/>
    </row>
    <row r="68" spans="1:9" ht="63.75">
      <c r="A68" s="8">
        <v>29</v>
      </c>
      <c r="B68" s="1" t="s">
        <v>92</v>
      </c>
      <c r="C68" s="2" t="s">
        <v>93</v>
      </c>
      <c r="D68" s="18">
        <v>60</v>
      </c>
      <c r="E68" s="1" t="s">
        <v>24</v>
      </c>
      <c r="H68" s="6">
        <f>ROUND(D68*F68,0)</f>
        <v>0</v>
      </c>
      <c r="I68" s="6">
        <f>ROUND(D68*G68,0)</f>
        <v>0</v>
      </c>
    </row>
    <row r="69" ht="12.75">
      <c r="D69" s="18"/>
    </row>
    <row r="70" spans="1:9" ht="63.75">
      <c r="A70" s="8">
        <v>30</v>
      </c>
      <c r="B70" s="1" t="s">
        <v>94</v>
      </c>
      <c r="C70" s="2" t="s">
        <v>95</v>
      </c>
      <c r="D70" s="18">
        <v>111</v>
      </c>
      <c r="E70" s="1" t="s">
        <v>24</v>
      </c>
      <c r="H70" s="6">
        <f>ROUND(D70*F70,0)</f>
        <v>0</v>
      </c>
      <c r="I70" s="6">
        <f>ROUND(D70*G70,0)</f>
        <v>0</v>
      </c>
    </row>
    <row r="72" spans="1:9" ht="76.5">
      <c r="A72" s="8">
        <v>31</v>
      </c>
      <c r="B72" s="1" t="s">
        <v>200</v>
      </c>
      <c r="C72" s="2" t="s">
        <v>201</v>
      </c>
      <c r="D72" s="6">
        <v>5</v>
      </c>
      <c r="E72" s="1" t="s">
        <v>24</v>
      </c>
      <c r="H72" s="6">
        <f>ROUND(D72*F72,0)</f>
        <v>0</v>
      </c>
      <c r="I72" s="6">
        <f>ROUND(D72*G72,0)</f>
        <v>0</v>
      </c>
    </row>
    <row r="74" spans="1:9" ht="76.5">
      <c r="A74" s="8">
        <v>32</v>
      </c>
      <c r="B74" s="1" t="s">
        <v>202</v>
      </c>
      <c r="C74" s="2" t="s">
        <v>203</v>
      </c>
      <c r="D74" s="6">
        <v>5</v>
      </c>
      <c r="E74" s="1" t="s">
        <v>24</v>
      </c>
      <c r="H74" s="6">
        <f>ROUND(D74*F74,0)</f>
        <v>0</v>
      </c>
      <c r="I74" s="6">
        <f>ROUND(D74*G74,0)</f>
        <v>0</v>
      </c>
    </row>
    <row r="76" spans="1:9" ht="76.5">
      <c r="A76" s="8">
        <v>33</v>
      </c>
      <c r="B76" s="1" t="s">
        <v>96</v>
      </c>
      <c r="C76" s="2" t="s">
        <v>97</v>
      </c>
      <c r="D76" s="6">
        <v>8</v>
      </c>
      <c r="E76" s="1" t="s">
        <v>24</v>
      </c>
      <c r="H76" s="6">
        <f>ROUND(D76*F76,0)</f>
        <v>0</v>
      </c>
      <c r="I76" s="6">
        <f>ROUND(D76*G76,0)</f>
        <v>0</v>
      </c>
    </row>
    <row r="79" spans="1:9" ht="51">
      <c r="A79" s="8">
        <v>34</v>
      </c>
      <c r="B79" s="1" t="s">
        <v>98</v>
      </c>
      <c r="C79" s="2" t="s">
        <v>189</v>
      </c>
      <c r="D79" s="6">
        <v>1</v>
      </c>
      <c r="E79" s="1" t="s">
        <v>24</v>
      </c>
      <c r="H79" s="6">
        <f>ROUND(D79*F79,0)</f>
        <v>0</v>
      </c>
      <c r="I79" s="6">
        <f>ROUND(D79*G79,0)</f>
        <v>0</v>
      </c>
    </row>
    <row r="80" ht="12.75">
      <c r="C80" s="2"/>
    </row>
    <row r="82" spans="1:9" ht="89.25">
      <c r="A82" s="8">
        <v>35</v>
      </c>
      <c r="B82" s="1" t="s">
        <v>99</v>
      </c>
      <c r="C82" s="2" t="s">
        <v>100</v>
      </c>
      <c r="D82" s="18">
        <v>0</v>
      </c>
      <c r="E82" s="1" t="s">
        <v>24</v>
      </c>
      <c r="H82" s="6">
        <f>ROUND(D82*F82,0)</f>
        <v>0</v>
      </c>
      <c r="I82" s="6">
        <f>ROUND(D82*G82,0)</f>
        <v>0</v>
      </c>
    </row>
    <row r="83" ht="25.5">
      <c r="C83" s="2" t="s">
        <v>101</v>
      </c>
    </row>
    <row r="85" spans="1:9" ht="76.5">
      <c r="A85" s="8">
        <v>36</v>
      </c>
      <c r="B85" s="1" t="s">
        <v>102</v>
      </c>
      <c r="C85" s="2" t="s">
        <v>103</v>
      </c>
      <c r="D85" s="6">
        <v>7</v>
      </c>
      <c r="E85" s="1" t="s">
        <v>24</v>
      </c>
      <c r="H85" s="6">
        <f>ROUND(D85*F85,0)</f>
        <v>0</v>
      </c>
      <c r="I85" s="6">
        <f>ROUND(D85*G85,0)</f>
        <v>0</v>
      </c>
    </row>
    <row r="87" spans="1:9" ht="76.5">
      <c r="A87" s="8">
        <v>37</v>
      </c>
      <c r="B87" s="1" t="s">
        <v>104</v>
      </c>
      <c r="C87" s="2" t="s">
        <v>105</v>
      </c>
      <c r="D87" s="6">
        <v>8</v>
      </c>
      <c r="E87" s="1" t="s">
        <v>24</v>
      </c>
      <c r="H87" s="6">
        <f>ROUND(D87*F87,0)</f>
        <v>0</v>
      </c>
      <c r="I87" s="6">
        <f>ROUND(D87*G87,0)</f>
        <v>0</v>
      </c>
    </row>
    <row r="89" spans="1:9" ht="66.75">
      <c r="A89" s="8">
        <v>38</v>
      </c>
      <c r="B89" s="1" t="s">
        <v>106</v>
      </c>
      <c r="C89" s="2" t="s">
        <v>160</v>
      </c>
      <c r="D89" s="6">
        <v>6</v>
      </c>
      <c r="E89" s="1" t="s">
        <v>24</v>
      </c>
      <c r="H89" s="6">
        <f>ROUND(D89*F89,0)</f>
        <v>0</v>
      </c>
      <c r="I89" s="6">
        <f>ROUND(D89*G89,0)</f>
        <v>0</v>
      </c>
    </row>
    <row r="91" spans="1:9" ht="66.75">
      <c r="A91" s="8">
        <v>39</v>
      </c>
      <c r="B91" s="1" t="s">
        <v>107</v>
      </c>
      <c r="C91" s="2" t="s">
        <v>161</v>
      </c>
      <c r="D91" s="6">
        <v>6</v>
      </c>
      <c r="E91" s="1" t="s">
        <v>24</v>
      </c>
      <c r="H91" s="6">
        <f>ROUND(D91*F91,0)</f>
        <v>0</v>
      </c>
      <c r="I91" s="6">
        <f>ROUND(D91*G91,0)</f>
        <v>0</v>
      </c>
    </row>
    <row r="93" spans="1:9" ht="38.25">
      <c r="A93" s="8">
        <v>40</v>
      </c>
      <c r="B93" s="1" t="s">
        <v>108</v>
      </c>
      <c r="C93" s="2" t="s">
        <v>109</v>
      </c>
      <c r="D93" s="6">
        <v>19</v>
      </c>
      <c r="E93" s="1" t="s">
        <v>24</v>
      </c>
      <c r="H93" s="6">
        <f>ROUND(D93*F93,0)</f>
        <v>0</v>
      </c>
      <c r="I93" s="6">
        <f>ROUND(D93*G93,0)</f>
        <v>0</v>
      </c>
    </row>
    <row r="95" spans="1:9" ht="25.5">
      <c r="A95" s="8">
        <v>41</v>
      </c>
      <c r="B95" s="1" t="s">
        <v>110</v>
      </c>
      <c r="C95" s="2" t="s">
        <v>112</v>
      </c>
      <c r="D95" s="6">
        <v>120</v>
      </c>
      <c r="E95" s="1" t="s">
        <v>111</v>
      </c>
      <c r="H95" s="6">
        <f>ROUND(D95*F95,0)</f>
        <v>0</v>
      </c>
      <c r="I95" s="6">
        <f>ROUND(D95*G95,0)</f>
        <v>0</v>
      </c>
    </row>
    <row r="97" spans="1:9" ht="108.75" customHeight="1">
      <c r="A97" s="8">
        <v>42</v>
      </c>
      <c r="B97" s="1" t="s">
        <v>113</v>
      </c>
      <c r="C97" s="2" t="s">
        <v>204</v>
      </c>
      <c r="D97" s="6">
        <v>250</v>
      </c>
      <c r="E97" s="1" t="s">
        <v>20</v>
      </c>
      <c r="H97" s="6">
        <f>ROUND(D97*F97,0)</f>
        <v>0</v>
      </c>
      <c r="I97" s="6">
        <f>ROUND(D97*G97,0)</f>
        <v>0</v>
      </c>
    </row>
    <row r="99" spans="1:9" ht="92.25">
      <c r="A99" s="8">
        <v>43</v>
      </c>
      <c r="B99" s="1" t="s">
        <v>114</v>
      </c>
      <c r="C99" s="2" t="s">
        <v>162</v>
      </c>
      <c r="D99" s="6">
        <v>150</v>
      </c>
      <c r="E99" s="1" t="s">
        <v>20</v>
      </c>
      <c r="H99" s="6">
        <f>ROUND(D99*F99,0)</f>
        <v>0</v>
      </c>
      <c r="I99" s="6">
        <f>ROUND(D99*G99,0)</f>
        <v>0</v>
      </c>
    </row>
    <row r="100" ht="28.5">
      <c r="C100" s="2" t="s">
        <v>163</v>
      </c>
    </row>
    <row r="102" spans="1:9" ht="92.25">
      <c r="A102" s="8">
        <v>44</v>
      </c>
      <c r="B102" s="1" t="s">
        <v>114</v>
      </c>
      <c r="C102" s="2" t="s">
        <v>162</v>
      </c>
      <c r="D102" s="6">
        <v>50</v>
      </c>
      <c r="E102" s="1" t="s">
        <v>20</v>
      </c>
      <c r="H102" s="6">
        <f>ROUND(D102*F102,0)</f>
        <v>0</v>
      </c>
      <c r="I102" s="6">
        <f>ROUND(D102*G102,0)</f>
        <v>0</v>
      </c>
    </row>
    <row r="103" ht="28.5">
      <c r="C103" s="2" t="s">
        <v>163</v>
      </c>
    </row>
    <row r="105" spans="1:9" ht="89.25">
      <c r="A105" s="8">
        <v>45</v>
      </c>
      <c r="B105" s="1" t="s">
        <v>115</v>
      </c>
      <c r="C105" s="2" t="s">
        <v>116</v>
      </c>
      <c r="D105" s="6">
        <v>40</v>
      </c>
      <c r="E105" s="1" t="s">
        <v>24</v>
      </c>
      <c r="H105" s="6">
        <f>ROUND(D105*F105,0)</f>
        <v>0</v>
      </c>
      <c r="I105" s="6">
        <f>ROUND(D105*G105,0)</f>
        <v>0</v>
      </c>
    </row>
    <row r="106" ht="25.5">
      <c r="C106" s="2" t="s">
        <v>117</v>
      </c>
    </row>
    <row r="108" spans="1:9" ht="89.25">
      <c r="A108" s="8">
        <v>46</v>
      </c>
      <c r="B108" s="1" t="s">
        <v>118</v>
      </c>
      <c r="C108" s="2" t="s">
        <v>116</v>
      </c>
      <c r="D108" s="6">
        <v>24</v>
      </c>
      <c r="E108" s="1" t="s">
        <v>24</v>
      </c>
      <c r="H108" s="6">
        <f>ROUND(D108*F108,0)</f>
        <v>0</v>
      </c>
      <c r="I108" s="6">
        <f>ROUND(D108*G108,0)</f>
        <v>0</v>
      </c>
    </row>
    <row r="109" ht="25.5">
      <c r="C109" s="2" t="s">
        <v>119</v>
      </c>
    </row>
    <row r="112" spans="1:9" ht="76.5">
      <c r="A112" s="8">
        <v>47</v>
      </c>
      <c r="B112" s="1" t="s">
        <v>120</v>
      </c>
      <c r="C112" s="2" t="s">
        <v>121</v>
      </c>
      <c r="D112" s="6">
        <v>200</v>
      </c>
      <c r="E112" s="1" t="s">
        <v>20</v>
      </c>
      <c r="H112" s="6">
        <f>ROUND(D112*F112,0)</f>
        <v>0</v>
      </c>
      <c r="I112" s="6">
        <f>ROUND(D112*G112,0)</f>
        <v>0</v>
      </c>
    </row>
    <row r="113" ht="15.75" customHeight="1">
      <c r="C113" s="2" t="s">
        <v>122</v>
      </c>
    </row>
    <row r="115" spans="1:9" ht="76.5">
      <c r="A115" s="8">
        <v>48</v>
      </c>
      <c r="B115" s="1" t="s">
        <v>123</v>
      </c>
      <c r="C115" s="2" t="s">
        <v>124</v>
      </c>
      <c r="D115" s="6">
        <v>100</v>
      </c>
      <c r="E115" s="1" t="s">
        <v>20</v>
      </c>
      <c r="H115" s="6">
        <f>ROUND(D115*F115,0)</f>
        <v>0</v>
      </c>
      <c r="I115" s="6">
        <f>ROUND(D115*G115,0)</f>
        <v>0</v>
      </c>
    </row>
    <row r="116" ht="12.75">
      <c r="C116" s="2" t="s">
        <v>125</v>
      </c>
    </row>
    <row r="118" spans="1:9" ht="51">
      <c r="A118" s="8">
        <v>49</v>
      </c>
      <c r="B118" s="1" t="s">
        <v>126</v>
      </c>
      <c r="C118" s="2" t="s">
        <v>127</v>
      </c>
      <c r="D118" s="6">
        <v>200</v>
      </c>
      <c r="E118" s="1" t="s">
        <v>24</v>
      </c>
      <c r="H118" s="6">
        <f>ROUND(D118*F118,0)</f>
        <v>0</v>
      </c>
      <c r="I118" s="6">
        <f>ROUND(D118*G118,0)</f>
        <v>0</v>
      </c>
    </row>
    <row r="120" spans="1:9" ht="76.5">
      <c r="A120" s="8">
        <v>50</v>
      </c>
      <c r="B120" s="1" t="s">
        <v>128</v>
      </c>
      <c r="C120" s="2" t="s">
        <v>193</v>
      </c>
      <c r="D120" s="6">
        <v>56</v>
      </c>
      <c r="E120" s="1" t="s">
        <v>24</v>
      </c>
      <c r="H120" s="6">
        <f>ROUND(D120*F120,0)</f>
        <v>0</v>
      </c>
      <c r="I120" s="6">
        <f>ROUND(D120*G120,0)</f>
        <v>0</v>
      </c>
    </row>
    <row r="122" spans="1:9" ht="51">
      <c r="A122" s="8">
        <v>51</v>
      </c>
      <c r="B122" s="1" t="s">
        <v>129</v>
      </c>
      <c r="C122" s="2" t="s">
        <v>130</v>
      </c>
      <c r="D122" s="6">
        <v>10</v>
      </c>
      <c r="E122" s="1" t="s">
        <v>24</v>
      </c>
      <c r="H122" s="6">
        <f>ROUND(D122*F122,0)</f>
        <v>0</v>
      </c>
      <c r="I122" s="6">
        <f>ROUND(D122*G122,0)</f>
        <v>0</v>
      </c>
    </row>
    <row r="124" spans="1:9" ht="76.5">
      <c r="A124" s="8">
        <v>52</v>
      </c>
      <c r="B124" s="1" t="s">
        <v>131</v>
      </c>
      <c r="C124" s="2" t="s">
        <v>132</v>
      </c>
      <c r="D124" s="6">
        <v>6</v>
      </c>
      <c r="E124" s="1" t="s">
        <v>24</v>
      </c>
      <c r="H124" s="6">
        <f>ROUND(D124*F124,0)</f>
        <v>0</v>
      </c>
      <c r="I124" s="6">
        <f>ROUND(D124*G124,0)</f>
        <v>0</v>
      </c>
    </row>
    <row r="125" ht="25.5">
      <c r="C125" s="2" t="s">
        <v>194</v>
      </c>
    </row>
    <row r="127" spans="1:9" ht="93.75" customHeight="1">
      <c r="A127" s="8">
        <v>53</v>
      </c>
      <c r="B127" s="1" t="s">
        <v>133</v>
      </c>
      <c r="C127" s="2" t="s">
        <v>195</v>
      </c>
      <c r="D127" s="6">
        <v>1</v>
      </c>
      <c r="E127" s="1" t="s">
        <v>24</v>
      </c>
      <c r="H127" s="6">
        <f>ROUND(D127*F127,0)</f>
        <v>0</v>
      </c>
      <c r="I127" s="6">
        <f>ROUND(D127*G127,0)</f>
        <v>0</v>
      </c>
    </row>
    <row r="128" ht="12.75">
      <c r="C128" s="2" t="s">
        <v>134</v>
      </c>
    </row>
    <row r="130" spans="1:9" ht="76.5">
      <c r="A130" s="8">
        <v>54</v>
      </c>
      <c r="B130" s="1" t="s">
        <v>135</v>
      </c>
      <c r="C130" s="2" t="s">
        <v>136</v>
      </c>
      <c r="D130" s="6">
        <v>66</v>
      </c>
      <c r="E130" s="1" t="s">
        <v>24</v>
      </c>
      <c r="H130" s="6">
        <f>ROUND(D130*F130,0)</f>
        <v>0</v>
      </c>
      <c r="I130" s="6">
        <f>ROUND(D130*G130,0)</f>
        <v>0</v>
      </c>
    </row>
    <row r="132" spans="1:9" ht="76.5">
      <c r="A132" s="8">
        <v>55</v>
      </c>
      <c r="B132" s="1" t="s">
        <v>137</v>
      </c>
      <c r="C132" s="2" t="s">
        <v>138</v>
      </c>
      <c r="D132" s="6">
        <v>18</v>
      </c>
      <c r="E132" s="1" t="s">
        <v>24</v>
      </c>
      <c r="H132" s="6">
        <f>ROUND(D132*F132,0)</f>
        <v>0</v>
      </c>
      <c r="I132" s="6">
        <f>ROUND(D132*G132,0)</f>
        <v>0</v>
      </c>
    </row>
    <row r="134" spans="1:9" ht="76.5">
      <c r="A134" s="8">
        <v>56</v>
      </c>
      <c r="B134" s="1" t="s">
        <v>196</v>
      </c>
      <c r="C134" s="2" t="s">
        <v>197</v>
      </c>
      <c r="D134" s="6">
        <v>6</v>
      </c>
      <c r="E134" s="1" t="s">
        <v>24</v>
      </c>
      <c r="H134" s="6">
        <f>ROUND(D134*F134,0)</f>
        <v>0</v>
      </c>
      <c r="I134" s="6">
        <f>ROUND(D134*G134,0)</f>
        <v>0</v>
      </c>
    </row>
    <row r="135" ht="12.75">
      <c r="C135" s="2"/>
    </row>
    <row r="136" spans="1:9" ht="76.5">
      <c r="A136" s="8">
        <v>57</v>
      </c>
      <c r="B136" s="1" t="s">
        <v>205</v>
      </c>
      <c r="C136" s="2" t="s">
        <v>206</v>
      </c>
      <c r="D136" s="6">
        <v>9</v>
      </c>
      <c r="E136" s="1" t="s">
        <v>24</v>
      </c>
      <c r="H136" s="6">
        <f>ROUND(D136*F136,0)</f>
        <v>0</v>
      </c>
      <c r="I136" s="6">
        <f>ROUND(D136*G136,0)</f>
        <v>0</v>
      </c>
    </row>
    <row r="138" spans="1:9" ht="79.5">
      <c r="A138" s="8">
        <v>58</v>
      </c>
      <c r="B138" s="1" t="s">
        <v>139</v>
      </c>
      <c r="C138" s="2" t="s">
        <v>164</v>
      </c>
      <c r="D138" s="6">
        <v>200</v>
      </c>
      <c r="E138" s="1" t="s">
        <v>20</v>
      </c>
      <c r="H138" s="6">
        <f>ROUND(D138*F138,0)</f>
        <v>0</v>
      </c>
      <c r="I138" s="6">
        <f>ROUND(D138*G138,0)</f>
        <v>0</v>
      </c>
    </row>
    <row r="140" spans="1:9" ht="66.75">
      <c r="A140" s="8">
        <v>59</v>
      </c>
      <c r="B140" s="1" t="s">
        <v>140</v>
      </c>
      <c r="C140" s="2" t="s">
        <v>165</v>
      </c>
      <c r="D140" s="6">
        <v>200</v>
      </c>
      <c r="E140" s="1" t="s">
        <v>20</v>
      </c>
      <c r="H140" s="6">
        <f>ROUND(D140*F140,0)</f>
        <v>0</v>
      </c>
      <c r="I140" s="6">
        <f>ROUND(D140*G140,0)</f>
        <v>0</v>
      </c>
    </row>
    <row r="142" spans="1:9" ht="54">
      <c r="A142" s="8">
        <v>60</v>
      </c>
      <c r="B142" s="1" t="s">
        <v>141</v>
      </c>
      <c r="C142" s="2" t="s">
        <v>166</v>
      </c>
      <c r="D142" s="6">
        <v>150</v>
      </c>
      <c r="E142" s="1" t="s">
        <v>20</v>
      </c>
      <c r="H142" s="6">
        <f>ROUND(D142*F142,0)</f>
        <v>0</v>
      </c>
      <c r="I142" s="6">
        <f>ROUND(D142*G142,0)</f>
        <v>0</v>
      </c>
    </row>
    <row r="144" spans="1:9" ht="38.25">
      <c r="A144" s="8">
        <v>61</v>
      </c>
      <c r="B144" s="1" t="s">
        <v>142</v>
      </c>
      <c r="C144" s="2" t="s">
        <v>143</v>
      </c>
      <c r="D144" s="6">
        <v>150</v>
      </c>
      <c r="E144" s="1" t="s">
        <v>20</v>
      </c>
      <c r="H144" s="6">
        <f>ROUND(D144*F144,0)</f>
        <v>0</v>
      </c>
      <c r="I144" s="6">
        <f>ROUND(D144*G144,0)</f>
        <v>0</v>
      </c>
    </row>
    <row r="146" spans="1:9" ht="63.75">
      <c r="A146" s="8">
        <v>62</v>
      </c>
      <c r="B146" s="1" t="s">
        <v>144</v>
      </c>
      <c r="C146" s="2" t="s">
        <v>145</v>
      </c>
      <c r="D146" s="6">
        <v>6</v>
      </c>
      <c r="E146" s="1" t="s">
        <v>24</v>
      </c>
      <c r="H146" s="6">
        <f>ROUND(D146*F146,0)</f>
        <v>0</v>
      </c>
      <c r="I146" s="6">
        <f>ROUND(D146*G146,0)</f>
        <v>0</v>
      </c>
    </row>
    <row r="148" spans="1:9" ht="51">
      <c r="A148" s="8">
        <v>63</v>
      </c>
      <c r="B148" s="1" t="s">
        <v>146</v>
      </c>
      <c r="C148" s="2" t="s">
        <v>147</v>
      </c>
      <c r="D148" s="6">
        <v>8</v>
      </c>
      <c r="E148" s="1" t="s">
        <v>24</v>
      </c>
      <c r="H148" s="6">
        <f>ROUND(D148*F148,0)</f>
        <v>0</v>
      </c>
      <c r="I148" s="6">
        <f>ROUND(D148*G148,0)</f>
        <v>0</v>
      </c>
    </row>
    <row r="150" spans="1:9" ht="63.75">
      <c r="A150" s="8">
        <v>64</v>
      </c>
      <c r="B150" s="1" t="s">
        <v>148</v>
      </c>
      <c r="C150" s="2" t="s">
        <v>149</v>
      </c>
      <c r="D150" s="6">
        <v>8</v>
      </c>
      <c r="E150" s="1" t="s">
        <v>24</v>
      </c>
      <c r="H150" s="6">
        <f>ROUND(D150*F150,0)</f>
        <v>0</v>
      </c>
      <c r="I150" s="6">
        <f>ROUND(D150*G150,0)</f>
        <v>0</v>
      </c>
    </row>
    <row r="152" spans="1:9" ht="51">
      <c r="A152" s="8">
        <v>65</v>
      </c>
      <c r="B152" s="1" t="s">
        <v>150</v>
      </c>
      <c r="C152" s="2" t="s">
        <v>151</v>
      </c>
      <c r="D152" s="6">
        <v>80</v>
      </c>
      <c r="E152" s="1" t="s">
        <v>24</v>
      </c>
      <c r="H152" s="6">
        <f>ROUND(D152*F152,0)</f>
        <v>0</v>
      </c>
      <c r="I152" s="6">
        <f>ROUND(D152*G152,0)</f>
        <v>0</v>
      </c>
    </row>
    <row r="154" spans="1:9" ht="89.25">
      <c r="A154" s="8">
        <v>66</v>
      </c>
      <c r="B154" s="1" t="s">
        <v>152</v>
      </c>
      <c r="C154" s="2" t="s">
        <v>198</v>
      </c>
      <c r="D154" s="6">
        <v>12</v>
      </c>
      <c r="E154" s="1" t="s">
        <v>24</v>
      </c>
      <c r="H154" s="6">
        <f>ROUND(D154*F154,0)</f>
        <v>0</v>
      </c>
      <c r="I154" s="6">
        <f>ROUND(D154*G154,0)</f>
        <v>0</v>
      </c>
    </row>
    <row r="155" ht="12.75">
      <c r="C155" s="2"/>
    </row>
    <row r="156" spans="1:9" ht="51">
      <c r="A156" s="8">
        <v>67</v>
      </c>
      <c r="B156" s="1" t="s">
        <v>199</v>
      </c>
      <c r="C156" s="2" t="s">
        <v>207</v>
      </c>
      <c r="D156" s="6">
        <v>180</v>
      </c>
      <c r="E156" s="1" t="s">
        <v>20</v>
      </c>
      <c r="H156" s="6">
        <f>ROUND(D156*F156,0)</f>
        <v>0</v>
      </c>
      <c r="I156" s="6">
        <f>ROUND(D156*G156,0)</f>
        <v>0</v>
      </c>
    </row>
    <row r="158" spans="1:9" s="9" customFormat="1" ht="12.75">
      <c r="A158" s="7"/>
      <c r="B158" s="3"/>
      <c r="C158" s="3" t="s">
        <v>16</v>
      </c>
      <c r="D158" s="5"/>
      <c r="E158" s="3"/>
      <c r="F158" s="5"/>
      <c r="G158" s="5"/>
      <c r="H158" s="5">
        <f>ROUND(SUM(H2:H157),0)</f>
        <v>0</v>
      </c>
      <c r="I158" s="5">
        <f>ROUND(SUM(I2:I157),0)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Vostro 15</dc:creator>
  <cp:keywords/>
  <dc:description/>
  <cp:lastModifiedBy>Windows-felhasználó</cp:lastModifiedBy>
  <cp:lastPrinted>2017-09-06T00:15:24Z</cp:lastPrinted>
  <dcterms:created xsi:type="dcterms:W3CDTF">2017-09-05T22:28:31Z</dcterms:created>
  <dcterms:modified xsi:type="dcterms:W3CDTF">2017-09-25T11:52:00Z</dcterms:modified>
  <cp:category/>
  <cp:version/>
  <cp:contentType/>
  <cp:contentStatus/>
</cp:coreProperties>
</file>