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Záradék" sheetId="1" r:id="rId1"/>
    <sheet name="Összesítő" sheetId="2" r:id="rId2"/>
    <sheet name="Felvonulási létesítmények" sheetId="3" r:id="rId3"/>
    <sheet name="Dúcolás, földpartmegtámasztás" sheetId="4" r:id="rId4"/>
    <sheet name="Zsaluzás és állványozás" sheetId="5" r:id="rId5"/>
    <sheet name="Irtás, föld- és sziklamunka" sheetId="6" r:id="rId6"/>
    <sheet name="Helyszíni beton és vasbeton mun" sheetId="7" r:id="rId7"/>
    <sheet name="Közműcsatorna-építés" sheetId="8" r:id="rId8"/>
    <sheet name="Útburkolatalap és makadámburkol" sheetId="9" r:id="rId9"/>
    <sheet name="Bitumenes alap és makadámburkol" sheetId="10" r:id="rId10"/>
  </sheets>
  <definedNames/>
  <calcPr fullCalcOnLoad="1"/>
</workbook>
</file>

<file path=xl/sharedStrings.xml><?xml version="1.0" encoding="utf-8"?>
<sst xmlns="http://schemas.openxmlformats.org/spreadsheetml/2006/main" count="262" uniqueCount="142">
  <si>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</si>
  <si>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</si>
  <si>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</si>
  <si>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</si>
  <si>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</si>
  <si>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</si>
  <si>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</si>
  <si>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</si>
  <si>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</si>
  <si>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</si>
  <si>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</si>
  <si>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</si>
  <si>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120020008204</t>
  </si>
  <si>
    <t>m2</t>
  </si>
  <si>
    <t>Közúti híd gyalogos forgalomra</t>
  </si>
  <si>
    <t>120020008221</t>
  </si>
  <si>
    <t>Közúti híd közúti forgalomra, 10 t terhelésre</t>
  </si>
  <si>
    <t>Munkanem összesen:</t>
  </si>
  <si>
    <t>Felvonulási létesítmények</t>
  </si>
  <si>
    <t>130010009660</t>
  </si>
  <si>
    <r>
      <t>Akna dúcolása és bontása 5,00 m mélységig, 10,0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alapterületig</t>
    </r>
  </si>
  <si>
    <t>Dúcolás, földpartmegtámasztás</t>
  </si>
  <si>
    <t>150170013276</t>
  </si>
  <si>
    <t>m</t>
  </si>
  <si>
    <t>Biztonsági védőkorlát készítése gömbfából, deszkából</t>
  </si>
  <si>
    <t>Zsaluzás és állványozás</t>
  </si>
  <si>
    <t>210030014923</t>
  </si>
  <si>
    <t>m3</t>
  </si>
  <si>
    <t>210030015356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</si>
  <si>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</si>
  <si>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210030015361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</si>
  <si>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</si>
  <si>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210040015416</t>
  </si>
  <si>
    <t>Földmű vízszintes felületének rendezése a felesleges föld elterítésével, tömörítés nélkül, gépi erővel, kiegészítő kézi munkával, 16%-os terephajlásig, 20 cm vastagságban, talajosztály: I-IV.</t>
  </si>
  <si>
    <t>210040015663</t>
  </si>
  <si>
    <t>Tükörkészítés tömörítés nélkül, sík felületen gépi erővel, kiegészítő kézi munkával talajosztály: I-IV.</t>
  </si>
  <si>
    <t>210080016234</t>
  </si>
  <si>
    <t>Tömörítés bármely tömörítési osztályban gépi erővel, kis felületen, tömörségi fok: 90%</t>
  </si>
  <si>
    <t>210080016251</t>
  </si>
  <si>
    <t>Tömörítés bármely tömörítési osztályban gépi erővel, vezeték felett és mellett, tömörségi fok: 85%</t>
  </si>
  <si>
    <t>21-010-31.1.1.1</t>
  </si>
  <si>
    <t>Közúti műtárgyak, átereszek, zárt szakaszok iszapkitermelése, elszállítással</t>
  </si>
  <si>
    <t>210110016406</t>
  </si>
  <si>
    <t>Fejtett föld felrakása szállítóeszközre, géppel, talajosztály I-IV.</t>
  </si>
  <si>
    <t>21-011-1.2.1.1</t>
  </si>
  <si>
    <t>Föld tolása, elteregetése 20 m-ig. talajosztály I-IV.</t>
  </si>
  <si>
    <t>21-981-3.1-1500110</t>
  </si>
  <si>
    <t>Kitermelt föld elszállítása, lerakással I-IV. osztályú talajban, 5,0 km távolságig</t>
  </si>
  <si>
    <t>21-981-3.1.1-1500111</t>
  </si>
  <si>
    <t>Bontási törmelék elszállítása, lerakással 5,0 km távolságig</t>
  </si>
  <si>
    <t>21-981-3.1.1.1-1500111</t>
  </si>
  <si>
    <t>Meglévő betoncső bejáró- zárt szakasz, csővég lezárás bontása, felrakással</t>
  </si>
  <si>
    <t>21-981-3.1.1.2-1500111</t>
  </si>
  <si>
    <t>Betonburkolat bontása, felrakással</t>
  </si>
  <si>
    <r>
      <t>Munkagödör földkiemelése épületek és műtárgyak helyén bármely konzisztenciájú, I-IV. oszt. talajban, gépi erővel, kiegészítő kézi munkával, alapterület: 10,00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-ig, 2,0 m mélységig</t>
    </r>
  </si>
  <si>
    <t>Irtás, föld- és sziklamunka</t>
  </si>
  <si>
    <t>310011672470</t>
  </si>
  <si>
    <t>t</t>
  </si>
  <si>
    <t>Betonacél helyszíni szerelése  függőleges vagy vízszintes tartószerkezetbe, bordás betonacélból, 12-20 mm átmérő között Bordás betonacél, szálban, B 60.50  12 mm</t>
  </si>
  <si>
    <t>31-001-1.2.2.1-0220648</t>
  </si>
  <si>
    <t>Dilatáció készítése 3 rtg. szigetelő lemezből.</t>
  </si>
  <si>
    <t>31-001-1.2.2.1-0220621</t>
  </si>
  <si>
    <t>db</t>
  </si>
  <si>
    <t>Életvédelmi rács készítése és beépítése, zárt szakaszok végein, Szögvas keretre D12 mm acélbetét ráhegesztés 12 cm pálcaközzel, forgókkal, lakattal zárható- nyitható kialakízással. Rozsdamentesítéssel, alap és fedőmázolással.</t>
  </si>
  <si>
    <t>31-001-1.2.2.1.1-0220648</t>
  </si>
  <si>
    <t>Bitumenes mázolás cső külső felületén</t>
  </si>
  <si>
    <t>Helyszíni beton és vasbeton munka</t>
  </si>
  <si>
    <t>530010599374</t>
  </si>
  <si>
    <t>Körszelvényű, tokos betoncső beépítése gumigyűrűs kötéssel, 2,30 m hosszú előregyártott beton- vagy vasbetoncsövekből, belső csőátmérő: 50 cm SW Umwelttechnik V 50 K 50/230/8 cm tokos vasbetoncső, gumigyűrűs, Cikkszám: 1000000017</t>
  </si>
  <si>
    <t>53-001-1.2.2.6.2-0641006</t>
  </si>
  <si>
    <t>Körszelvényű, tokos betoncső beépítése gumigyűrűs kötéssel, HÓD 60/200 vb. cső</t>
  </si>
  <si>
    <t>530060617876</t>
  </si>
  <si>
    <t>530060617915</t>
  </si>
  <si>
    <t>530060617920</t>
  </si>
  <si>
    <t>Külső-belső mintadeszkázat készítése típusaknához és aknajellegű műtárgyakhoz, sík felülettel</t>
  </si>
  <si>
    <t>530060617932</t>
  </si>
  <si>
    <t>Külső-belső mintadeszkázat készítése típusaknához és aknajellegű műtárgyakhoz, íves felülettel</t>
  </si>
  <si>
    <t>530072437324</t>
  </si>
  <si>
    <t>Aknahágcsó beépítése műanyag bevonatú alumínium vagy köracélból SW Umwelttechnik AAKH-001 akna hágcsó (műanyag bevonattal), Cikkszám: 3000000059 Hvz 110, vízzáró cementhabarcs</t>
  </si>
  <si>
    <t>530072069113</t>
  </si>
  <si>
    <t>Vasbeton aknafedlap elhelyezése, 75-200 mm magas Leier AF 100/15 ÖV 600 / 250kN vasbeton akna födém beépített 400kN-os öntvény fedlappal, V1-T1-A1, CEM 2/A-V 32,5 S, Cikkszám: HUTJS4971</t>
  </si>
  <si>
    <t>530070618294</t>
  </si>
  <si>
    <t>Kör alakú öntöttvas aknafedlap és fedlapkeret elhelyezése, cementhabarcs rögzítéssel, félnehéz (C 250 terhelési osztály) kivitel PURATOR-PAYSAGE göv.aknafedlap 600 mm, C 250 kN terh.o., kerek kerettel, csillapítóbetéttel, szellőzés nélkül, Cikksz:</t>
  </si>
  <si>
    <t>CCPY60RF (RE60R7CD)</t>
  </si>
  <si>
    <t>530070618924</t>
  </si>
  <si>
    <t>Öntöttvas víznyelőrács elhelyezése, cementhabarcs rögzítéssel, négyzetalakú, téglalap alakú 48/48 cm méretű Mohácsi Vasöntöde öntöttvas víznyelőrács ÁSZ 674, 470 mm Hvz 110, vízzáró cementhabarcs</t>
  </si>
  <si>
    <t>530511640116</t>
  </si>
  <si>
    <t>Előregyártott vasbeton árok- és mederburkoló elem elhelyezése csaphornyos illesztéssel, földmunka nélkül, 40-70 cm belső árokfenék szélesség között CSOMIÉP TB 60/100/80 árok- és mederburkoló elem, vasbeton, erősítő bordával, "A" terhelésre</t>
  </si>
  <si>
    <t>530511640213</t>
  </si>
  <si>
    <t>Előregyártott vasbeton árok- és mederburkoló elem elhelyezése csaphornyos illesztéssel, földmunka nélkül, fedlap elhelyezése 40-70 cm átmérő között CSOMIÉP TB F 60 fedlap "A" terhelésű, 15 cm vastag, 1,0 m hosszú</t>
  </si>
  <si>
    <t>53-101-5.1.2.1.2-0000001</t>
  </si>
  <si>
    <t>nap</t>
  </si>
  <si>
    <t>Szakfelügyelet kérése Közmű keresztezésekhez, megközelítésekhez. Teljes vízi közművekre vonatkozóan</t>
  </si>
  <si>
    <t>53-101-5.1.2.1.2.1-0000001</t>
  </si>
  <si>
    <t>Vezetékek üzembizosítása, védelme</t>
  </si>
  <si>
    <t>53-101-5.1.2.1.2.2-0000001</t>
  </si>
  <si>
    <t>Távközlési kábel kitűzése</t>
  </si>
  <si>
    <t>531011694074</t>
  </si>
  <si>
    <t>Terméskő falazatok vízépítési műtárgyakhoz; Felmenőfal készítése, habarcsba rakva, 40 cm falvastagságig Vízépítési terméskő TA-TB 25-100 kg-ig, Basalt-Középkő, Tardos</t>
  </si>
  <si>
    <t>531011694234</t>
  </si>
  <si>
    <t>Hézagkiképzések; Kőburkolatok és falak hézagkiöntése, habarccsal teljes mélységig, burkolatvastagság: 40 cm Hézagkiöntő cementhabarcs CEM I 32,5, CEM II 32,5 típusú cementtel,</t>
  </si>
  <si>
    <t>53-000-3.1.1</t>
  </si>
  <si>
    <t>Terméskő árokburkolat törmelékre bontása, felrakása</t>
  </si>
  <si>
    <t>53-101-5.1.2.1.1-0000001</t>
  </si>
  <si>
    <t>Ágyazatok készítése előre elkészített tükörben, homokos kavicsból</t>
  </si>
  <si>
    <t>Ágyazatok készítése előre elkészített tükörben, útburkolat alá homokos kavicsból</t>
  </si>
  <si>
    <t>53-101-5.1.2.1.2.3-0000001</t>
  </si>
  <si>
    <t>Közmű kiváltások, vagy védelembe helyezés</t>
  </si>
  <si>
    <r>
      <t>Akna vagy akna jellegű műtárgy építése, monolit vasbetonból vagy betonból, akna- vagy műtárgybeton készítése C20/25 - X0v(H) kissé képlékeny kavicsbeton keverék CEM 42,5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16 mm, m = 5,6 finomsági modulussal</t>
    </r>
  </si>
  <si>
    <r>
      <t>Akna vagy akna jellegű műtárgy építése, monolit vasbetonból vagy betonból, alap- vagy szerelőbeton készítése C8/10 - XN(H) kissé képlékeny kavicsbeton keverék CEM 32,5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16 mm, m = 6,3 finomsági modulussal</t>
    </r>
  </si>
  <si>
    <t>Közműcsatorna-építés</t>
  </si>
  <si>
    <t>610010674731</t>
  </si>
  <si>
    <t>Útalapbeton, valamint hidraulikus kötőanyaggal vagy bitumennel stabilizált rétegek bontása, géppel, hidraulikus bontófejjel</t>
  </si>
  <si>
    <t>610052328070</t>
  </si>
  <si>
    <r>
      <t>Beton burkolatalap készítése, 6-30 cm vastagságban, permetezett védőréteggel utókezelve, 2,00 m sávszélességig C25/30 - XC2 kissé képlékeny kavicsbeton keverék CEM 42,5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32 mm, m = 6,7 finomsági modulussal</t>
    </r>
  </si>
  <si>
    <t>Útburkolatalap és makadámburkolat készítése</t>
  </si>
  <si>
    <t>631032334453</t>
  </si>
  <si>
    <t>Egyéb közutak bitumenes burkolatának készítése, hengerelt aszfalt kopóréteg készítése (AC), az alatta lévő réteg felületének előzetes letakarításával és bitumenes permetezéssel, 3,2 méter szélességig, AC 11 kötő aszfaltkeverékből, 35-50 mm vastagságban</t>
  </si>
  <si>
    <t>terítve Kopóréteg AC11 kötő 35/50, AC11 kötő 50/70 típusú bitumennel, N igénybevételi kat. útszakaszok kötőrétege, homokkal, zúzott kővel</t>
  </si>
  <si>
    <t>Bitumenes alap és makadámburkolat készítése</t>
  </si>
  <si>
    <t>Összesen:</t>
  </si>
  <si>
    <t>Aquaterv 2000 Mérnöki Iroda Kft.</t>
  </si>
  <si>
    <t xml:space="preserve">                                       </t>
  </si>
  <si>
    <t xml:space="preserve">Munkaszám: 34/2017                     </t>
  </si>
  <si>
    <t xml:space="preserve">Kelt: 2017 év augusztus hó             </t>
  </si>
  <si>
    <t xml:space="preserve">A munka leírása:                       </t>
  </si>
  <si>
    <t xml:space="preserve"> Készítette: Török Miklós  M. I. 98 Bt.</t>
  </si>
  <si>
    <t xml:space="preserve">TOP-2.1.3.-15-VE1-2016-00013 azonosítószámú "Települési környezetvédelmi      </t>
  </si>
  <si>
    <t>infrastruktúra fejlesztések" elnevezeésű pályázat keretében, Sümeg csapadékvíz</t>
  </si>
  <si>
    <t xml:space="preserve">elvezető rendszer részleges rekonstrukciója a Petőfi S. és az Árpád utcában   </t>
  </si>
  <si>
    <t xml:space="preserve">2. szakasz: CS1-4-1 lev.: 0+472,5-0+692,8 és 0+723,9-0+891,3 sz.              </t>
  </si>
  <si>
    <t xml:space="preserve">                    CS1-4-1-1 lev.: 0+118,5-0+338,0 és 0+367,7-0+516,1 sz.    </t>
  </si>
  <si>
    <t>Forgalomkorlátozást a kiírás nem tartalmazza.    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</si>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</sst>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vertAlign val="subscript"/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10" fontId="5" fillId="0" borderId="2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2" t="s">
        <v>121</v>
      </c>
      <c r="B1" s="22"/>
      <c r="C1" s="22"/>
      <c r="D1" s="22"/>
    </row>
    <row r="2" spans="1:4" s="14" customFormat="1" ht="15.75">
      <c r="A2" s="22"/>
      <c r="B2" s="22"/>
      <c r="C2" s="22"/>
      <c r="D2" s="22"/>
    </row>
    <row r="3" spans="1:4" s="14" customFormat="1" ht="15.75">
      <c r="A3" s="22"/>
      <c r="B3" s="22"/>
      <c r="C3" s="22"/>
      <c r="D3" s="22"/>
    </row>
    <row r="4" spans="1:4" s="15" customFormat="1" ht="15.75">
      <c r="A4" s="20"/>
      <c r="B4" s="20"/>
      <c r="C4" s="20"/>
      <c r="D4" s="20"/>
    </row>
    <row r="5" spans="1:4" s="15" customFormat="1" ht="15.75">
      <c r="A5" s="20"/>
      <c r="B5" s="20"/>
      <c r="C5" s="20"/>
      <c r="D5" s="20"/>
    </row>
    <row r="6" spans="1:4" s="15" customFormat="1" ht="15.75">
      <c r="A6" s="20"/>
      <c r="B6" s="20"/>
      <c r="C6" s="20"/>
      <c r="D6" s="20"/>
    </row>
    <row r="7" spans="1:4" s="15" customFormat="1" ht="15.75">
      <c r="A7" s="20"/>
      <c r="B7" s="20"/>
      <c r="C7" s="20"/>
      <c r="D7" s="20"/>
    </row>
    <row r="9" spans="1:3" ht="12.75">
      <c r="A9" s="10" t="s">
        <v>122</v>
      </c>
      <c r="C9" s="10" t="s">
        <v>123</v>
      </c>
    </row>
    <row r="10" spans="1:3" ht="12.75">
      <c r="A10" s="10" t="s">
        <v>122</v>
      </c>
      <c r="C10" s="10" t="s">
        <v>122</v>
      </c>
    </row>
    <row r="11" spans="1:3" ht="12.75">
      <c r="A11" s="10" t="s">
        <v>122</v>
      </c>
      <c r="C11" s="10" t="s">
        <v>124</v>
      </c>
    </row>
    <row r="12" spans="1:3" ht="12.75">
      <c r="A12" s="10" t="s">
        <v>122</v>
      </c>
      <c r="C12" s="10" t="s">
        <v>122</v>
      </c>
    </row>
    <row r="13" spans="1:3" ht="12.75">
      <c r="A13" s="10" t="s">
        <v>122</v>
      </c>
      <c r="C13" s="10" t="s">
        <v>122</v>
      </c>
    </row>
    <row r="14" spans="1:3" ht="12.75">
      <c r="A14" s="10" t="s">
        <v>122</v>
      </c>
      <c r="C14" s="10" t="s">
        <v>122</v>
      </c>
    </row>
    <row r="15" spans="1:3" ht="12.75">
      <c r="A15" s="10" t="s">
        <v>125</v>
      </c>
      <c r="C15" s="10" t="s">
        <v>126</v>
      </c>
    </row>
    <row r="16" ht="12.75">
      <c r="A16" s="10" t="s">
        <v>127</v>
      </c>
    </row>
    <row r="17" ht="12.75">
      <c r="A17" s="10" t="s">
        <v>128</v>
      </c>
    </row>
    <row r="18" ht="12.75">
      <c r="A18" s="10" t="s">
        <v>129</v>
      </c>
    </row>
    <row r="19" ht="12.75">
      <c r="A19" s="10" t="s">
        <v>130</v>
      </c>
    </row>
    <row r="20" ht="12.75">
      <c r="A20" s="10" t="s">
        <v>131</v>
      </c>
    </row>
    <row r="22" spans="1:4" ht="12.75">
      <c r="A22" s="21" t="s">
        <v>132</v>
      </c>
      <c r="B22" s="21"/>
      <c r="C22" s="21"/>
      <c r="D22" s="21"/>
    </row>
    <row r="23" spans="1:4" ht="12.75">
      <c r="A23" s="16" t="s">
        <v>133</v>
      </c>
      <c r="B23" s="16"/>
      <c r="C23" s="19" t="s">
        <v>134</v>
      </c>
      <c r="D23" s="19" t="s">
        <v>135</v>
      </c>
    </row>
    <row r="24" spans="1:4" ht="12.75">
      <c r="A24" s="16" t="s">
        <v>136</v>
      </c>
      <c r="B24" s="16"/>
      <c r="C24" s="16">
        <f>ROUND(SUM(Összesítő!B2:B9),0)</f>
        <v>0</v>
      </c>
      <c r="D24" s="16">
        <f>ROUND(SUM(Összesítő!C2:C9),0)</f>
        <v>0</v>
      </c>
    </row>
    <row r="25" spans="1:4" ht="12.75">
      <c r="A25" s="16" t="s">
        <v>137</v>
      </c>
      <c r="B25" s="16"/>
      <c r="C25" s="16">
        <f>ROUND(C24,0)</f>
        <v>0</v>
      </c>
      <c r="D25" s="16">
        <f>ROUND(D24,0)</f>
        <v>0</v>
      </c>
    </row>
    <row r="26" spans="1:4" ht="12.75">
      <c r="A26" s="10" t="s">
        <v>138</v>
      </c>
      <c r="C26" s="23">
        <f>ROUND(C25+D25,0)</f>
        <v>0</v>
      </c>
      <c r="D26" s="23"/>
    </row>
    <row r="27" spans="1:4" ht="12.75">
      <c r="A27" s="16" t="s">
        <v>139</v>
      </c>
      <c r="B27" s="17">
        <v>0.27</v>
      </c>
      <c r="C27" s="24">
        <f>ROUND(C26*B27,0)</f>
        <v>0</v>
      </c>
      <c r="D27" s="24"/>
    </row>
    <row r="28" spans="1:4" ht="12.75">
      <c r="A28" s="16" t="s">
        <v>140</v>
      </c>
      <c r="B28" s="16"/>
      <c r="C28" s="25">
        <f>ROUND(C26+C27,0)</f>
        <v>0</v>
      </c>
      <c r="D28" s="25"/>
    </row>
    <row r="32" spans="2:3" ht="12.75">
      <c r="B32" s="23" t="s">
        <v>141</v>
      </c>
      <c r="C32" s="23"/>
    </row>
    <row r="34" ht="12.75">
      <c r="A34" s="18"/>
    </row>
    <row r="35" ht="12.75">
      <c r="A35" s="18"/>
    </row>
    <row r="36" ht="12.75">
      <c r="A36" s="18"/>
    </row>
  </sheetData>
  <mergeCells count="12"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  <mergeCell ref="A7:D7"/>
    <mergeCell ref="A22:D22"/>
  </mergeCells>
  <printOptions/>
  <pageMargins left="1" right="1" top="1" bottom="1" header="0.4166666666666667" footer="0.4166666666666667"/>
  <pageSetup firstPageNumber="1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H18" sqref="H18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2" t="s">
        <v>116</v>
      </c>
      <c r="C2" s="2" t="s">
        <v>117</v>
      </c>
      <c r="D2" s="6">
        <v>2.55</v>
      </c>
      <c r="E2" s="1" t="s">
        <v>27</v>
      </c>
      <c r="H2" s="6">
        <f>ROUND(D2*F2,0)</f>
        <v>0</v>
      </c>
      <c r="I2" s="6">
        <f>ROUND(D2*G2,0)</f>
        <v>0</v>
      </c>
    </row>
    <row r="3" ht="51">
      <c r="C3" s="2" t="s">
        <v>118</v>
      </c>
    </row>
    <row r="5" spans="1:9" s="9" customFormat="1" ht="12.75">
      <c r="A5" s="7"/>
      <c r="B5" s="3"/>
      <c r="C5" s="3" t="s">
        <v>17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Bitumenes alap és makadámburkolat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2.75">
      <c r="A1" s="12" t="s">
        <v>0</v>
      </c>
      <c r="B1" s="13" t="s">
        <v>1</v>
      </c>
      <c r="C1" s="13" t="s">
        <v>2</v>
      </c>
    </row>
    <row r="2" spans="1:3" ht="12.75">
      <c r="A2" s="11" t="s">
        <v>18</v>
      </c>
      <c r="B2" s="11">
        <f>'Felvonulási létesítmények'!H6</f>
        <v>0</v>
      </c>
      <c r="C2" s="11">
        <f>'Felvonulási létesítmények'!I6</f>
        <v>0</v>
      </c>
    </row>
    <row r="3" spans="1:3" ht="12.75">
      <c r="A3" s="11" t="s">
        <v>21</v>
      </c>
      <c r="B3" s="11">
        <f>'Dúcolás, földpartmegtámasztás'!H4</f>
        <v>0</v>
      </c>
      <c r="C3" s="11">
        <f>'Dúcolás, földpartmegtámasztás'!I4</f>
        <v>0</v>
      </c>
    </row>
    <row r="4" spans="1:3" ht="12.75">
      <c r="A4" s="11" t="s">
        <v>25</v>
      </c>
      <c r="B4" s="11">
        <f>'Zsaluzás és állványozás'!H4</f>
        <v>0</v>
      </c>
      <c r="C4" s="11">
        <f>'Zsaluzás és állványozás'!I4</f>
        <v>0</v>
      </c>
    </row>
    <row r="5" spans="1:3" ht="12.75">
      <c r="A5" s="11" t="s">
        <v>55</v>
      </c>
      <c r="B5" s="11">
        <f>'Irtás, föld- és sziklamunka'!H30</f>
        <v>0</v>
      </c>
      <c r="C5" s="11">
        <f>'Irtás, föld- és sziklamunka'!I30</f>
        <v>0</v>
      </c>
    </row>
    <row r="6" spans="1:3" ht="12.75">
      <c r="A6" s="11" t="s">
        <v>66</v>
      </c>
      <c r="B6" s="11">
        <f>'Helyszíni beton és vasbeton mun'!H10</f>
        <v>0</v>
      </c>
      <c r="C6" s="11">
        <f>'Helyszíni beton és vasbeton mun'!I10</f>
        <v>0</v>
      </c>
    </row>
    <row r="7" spans="1:3" ht="12.75">
      <c r="A7" s="11" t="s">
        <v>110</v>
      </c>
      <c r="B7" s="11">
        <f>'Közműcsatorna-építés'!H45</f>
        <v>0</v>
      </c>
      <c r="C7" s="11">
        <f>'Közműcsatorna-építés'!I45</f>
        <v>0</v>
      </c>
    </row>
    <row r="8" spans="1:3" ht="12.75">
      <c r="A8" s="11" t="s">
        <v>115</v>
      </c>
      <c r="B8" s="11">
        <f>'Útburkolatalap és makadámburkol'!H6</f>
        <v>0</v>
      </c>
      <c r="C8" s="11">
        <f>'Útburkolatalap és makadámburkol'!I6</f>
        <v>0</v>
      </c>
    </row>
    <row r="9" spans="1:3" ht="25.5">
      <c r="A9" s="11" t="s">
        <v>119</v>
      </c>
      <c r="B9" s="11">
        <f>'Bitumenes alap és makadámburkol'!H5</f>
        <v>0</v>
      </c>
      <c r="C9" s="11">
        <f>'Bitumenes alap és makadámburkol'!I5</f>
        <v>0</v>
      </c>
    </row>
    <row r="10" spans="1:3" s="12" customFormat="1" ht="12.75">
      <c r="A10" s="12" t="s">
        <v>120</v>
      </c>
      <c r="B10" s="12">
        <f>ROUND(SUM(B2:B9),0)</f>
        <v>0</v>
      </c>
      <c r="C10" s="12">
        <f>ROUND(SUM(C2:C9),0)</f>
        <v>0</v>
      </c>
    </row>
  </sheetData>
  <printOptions/>
  <pageMargins left="1" right="1" top="1" bottom="1" header="0.4166666666666667" footer="0.4166666666666667"/>
  <pageSetup firstPageNumber="1" useFirstPageNumber="1" horizontalDpi="300" verticalDpi="300" orientation="portrait" paperSize="9" r:id="rId1"/>
  <headerFooter alignWithMargins="0">
    <oddHeader>&amp;C&amp;"Times New Roman,bold"&amp;10Munkanem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H19" sqref="H19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12</v>
      </c>
      <c r="C2" s="2" t="s">
        <v>14</v>
      </c>
      <c r="D2" s="6">
        <v>30</v>
      </c>
      <c r="E2" s="1" t="s">
        <v>13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2" t="s">
        <v>15</v>
      </c>
      <c r="C4" s="2" t="s">
        <v>16</v>
      </c>
      <c r="D4" s="6">
        <v>18</v>
      </c>
      <c r="E4" s="1" t="s">
        <v>13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17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2" sqref="F2:G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2" t="s">
        <v>19</v>
      </c>
      <c r="C2" s="2" t="s">
        <v>20</v>
      </c>
      <c r="D2" s="6">
        <v>580.5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Dúcolás, földpartmegtámasztás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3" sqref="F2:G3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22</v>
      </c>
      <c r="C2" s="2" t="s">
        <v>24</v>
      </c>
      <c r="D2" s="6">
        <v>548</v>
      </c>
      <c r="E2" s="1" t="s">
        <v>23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Zsaluzás és állványozás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2" sqref="F2:G28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6.75">
      <c r="A2" s="8">
        <v>1</v>
      </c>
      <c r="B2" s="2" t="s">
        <v>26</v>
      </c>
      <c r="C2" s="2" t="s">
        <v>54</v>
      </c>
      <c r="D2" s="6">
        <v>797.1</v>
      </c>
      <c r="E2" s="1" t="s">
        <v>27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2" t="s">
        <v>28</v>
      </c>
      <c r="C4" s="2" t="s">
        <v>29</v>
      </c>
      <c r="D4" s="6">
        <v>240.5</v>
      </c>
      <c r="E4" s="1" t="s">
        <v>27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2" t="s">
        <v>30</v>
      </c>
      <c r="C6" s="2" t="s">
        <v>31</v>
      </c>
      <c r="D6" s="6">
        <v>160.4</v>
      </c>
      <c r="E6" s="1" t="s">
        <v>27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2" t="s">
        <v>32</v>
      </c>
      <c r="C8" s="2" t="s">
        <v>33</v>
      </c>
      <c r="D8" s="6">
        <v>1491.9</v>
      </c>
      <c r="E8" s="1" t="s">
        <v>13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2" t="s">
        <v>34</v>
      </c>
      <c r="C10" s="2" t="s">
        <v>35</v>
      </c>
      <c r="D10" s="6">
        <v>628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2" t="s">
        <v>36</v>
      </c>
      <c r="C12" s="2" t="s">
        <v>37</v>
      </c>
      <c r="D12" s="6">
        <v>160.4</v>
      </c>
      <c r="E12" s="1" t="s">
        <v>27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2" t="s">
        <v>38</v>
      </c>
      <c r="C14" s="2" t="s">
        <v>39</v>
      </c>
      <c r="D14" s="6">
        <v>240.5</v>
      </c>
      <c r="E14" s="1" t="s">
        <v>27</v>
      </c>
      <c r="H14" s="6">
        <f>ROUND(D14*F14,0)</f>
        <v>0</v>
      </c>
      <c r="I14" s="6">
        <f>ROUND(D14*G14,0)</f>
        <v>0</v>
      </c>
    </row>
    <row r="16" spans="1:9" ht="25.5">
      <c r="A16" s="8">
        <v>8</v>
      </c>
      <c r="B16" s="1" t="s">
        <v>40</v>
      </c>
      <c r="C16" s="2" t="s">
        <v>41</v>
      </c>
      <c r="D16" s="6">
        <v>19.5</v>
      </c>
      <c r="E16" s="1" t="s">
        <v>27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2" t="s">
        <v>42</v>
      </c>
      <c r="C18" s="2" t="s">
        <v>43</v>
      </c>
      <c r="D18" s="6">
        <v>396.2</v>
      </c>
      <c r="E18" s="1" t="s">
        <v>27</v>
      </c>
      <c r="H18" s="6">
        <f>ROUND(D18*F18,0)</f>
        <v>0</v>
      </c>
      <c r="I18" s="6">
        <f>ROUND(D18*G18,0)</f>
        <v>0</v>
      </c>
    </row>
    <row r="20" spans="1:9" ht="25.5">
      <c r="A20" s="8">
        <v>10</v>
      </c>
      <c r="B20" s="1" t="s">
        <v>44</v>
      </c>
      <c r="C20" s="2" t="s">
        <v>45</v>
      </c>
      <c r="D20" s="6">
        <v>396.2</v>
      </c>
      <c r="E20" s="1" t="s">
        <v>27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1" t="s">
        <v>46</v>
      </c>
      <c r="C22" s="2" t="s">
        <v>47</v>
      </c>
      <c r="D22" s="6">
        <v>396.2</v>
      </c>
      <c r="E22" s="1" t="s">
        <v>27</v>
      </c>
      <c r="H22" s="6">
        <f>ROUND(D22*F22,0)</f>
        <v>0</v>
      </c>
      <c r="I22" s="6">
        <f>ROUND(D22*G22,0)</f>
        <v>0</v>
      </c>
    </row>
    <row r="24" spans="1:9" ht="38.25">
      <c r="A24" s="8">
        <v>12</v>
      </c>
      <c r="B24" s="1" t="s">
        <v>48</v>
      </c>
      <c r="C24" s="2" t="s">
        <v>49</v>
      </c>
      <c r="D24" s="6">
        <v>177.83</v>
      </c>
      <c r="E24" s="1" t="s">
        <v>27</v>
      </c>
      <c r="H24" s="6">
        <f>ROUND(D24*F24,0)</f>
        <v>0</v>
      </c>
      <c r="I24" s="6">
        <f>ROUND(D24*G24,0)</f>
        <v>0</v>
      </c>
    </row>
    <row r="26" spans="1:9" ht="38.25">
      <c r="A26" s="8">
        <v>13</v>
      </c>
      <c r="B26" s="1" t="s">
        <v>50</v>
      </c>
      <c r="C26" s="2" t="s">
        <v>51</v>
      </c>
      <c r="D26" s="6">
        <v>34.26</v>
      </c>
      <c r="E26" s="1" t="s">
        <v>27</v>
      </c>
      <c r="H26" s="6">
        <f>ROUND(D26*F26,0)</f>
        <v>0</v>
      </c>
      <c r="I26" s="6">
        <f>ROUND(D26*G26,0)</f>
        <v>0</v>
      </c>
    </row>
    <row r="28" spans="1:9" ht="38.25">
      <c r="A28" s="8">
        <v>14</v>
      </c>
      <c r="B28" s="1" t="s">
        <v>52</v>
      </c>
      <c r="C28" s="2" t="s">
        <v>53</v>
      </c>
      <c r="D28" s="6">
        <v>3.6</v>
      </c>
      <c r="E28" s="1" t="s">
        <v>27</v>
      </c>
      <c r="H28" s="6">
        <f>ROUND(D28*F28,0)</f>
        <v>0</v>
      </c>
      <c r="I28" s="6">
        <f>ROUND(D28*G28,0)</f>
        <v>0</v>
      </c>
    </row>
    <row r="30" spans="1:9" s="9" customFormat="1" ht="12.75">
      <c r="A30" s="7"/>
      <c r="B30" s="3"/>
      <c r="C30" s="3" t="s">
        <v>17</v>
      </c>
      <c r="D30" s="5"/>
      <c r="E30" s="3"/>
      <c r="F30" s="5"/>
      <c r="G30" s="5"/>
      <c r="H30" s="5">
        <f>ROUND(SUM(H2:H29),0)</f>
        <v>0</v>
      </c>
      <c r="I30" s="5">
        <f>ROUND(SUM(I2:I29),0)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F2" sqref="F2:G8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56</v>
      </c>
      <c r="C2" s="2" t="s">
        <v>58</v>
      </c>
      <c r="D2" s="6">
        <v>9.5967</v>
      </c>
      <c r="E2" s="1" t="s">
        <v>57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59</v>
      </c>
      <c r="C4" s="2" t="s">
        <v>60</v>
      </c>
      <c r="D4" s="6">
        <v>54.8</v>
      </c>
      <c r="E4" s="1" t="s">
        <v>13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61</v>
      </c>
      <c r="C6" s="2" t="s">
        <v>63</v>
      </c>
      <c r="D6" s="6">
        <v>2</v>
      </c>
      <c r="E6" s="1" t="s">
        <v>62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64</v>
      </c>
      <c r="C8" s="2" t="s">
        <v>65</v>
      </c>
      <c r="D8" s="6">
        <v>852.6</v>
      </c>
      <c r="E8" s="1" t="s">
        <v>13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17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F2" sqref="F2:G43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2" t="s">
        <v>67</v>
      </c>
      <c r="C2" s="2" t="s">
        <v>68</v>
      </c>
      <c r="D2" s="6">
        <v>142.9</v>
      </c>
      <c r="E2" s="1" t="s">
        <v>23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69</v>
      </c>
      <c r="C4" s="2" t="s">
        <v>70</v>
      </c>
      <c r="D4" s="6">
        <v>339.4</v>
      </c>
      <c r="E4" s="1" t="s">
        <v>23</v>
      </c>
      <c r="H4" s="6">
        <f>ROUND(D4*F4,0)</f>
        <v>0</v>
      </c>
      <c r="I4" s="6">
        <f>ROUND(D4*G4,0)</f>
        <v>0</v>
      </c>
    </row>
    <row r="6" spans="1:9" ht="78">
      <c r="A6" s="8">
        <v>3</v>
      </c>
      <c r="B6" s="2" t="s">
        <v>71</v>
      </c>
      <c r="C6" s="2" t="s">
        <v>108</v>
      </c>
      <c r="D6" s="6">
        <v>151.14</v>
      </c>
      <c r="E6" s="1" t="s">
        <v>27</v>
      </c>
      <c r="H6" s="6">
        <f>ROUND(D6*F6,0)</f>
        <v>0</v>
      </c>
      <c r="I6" s="6">
        <f>ROUND(D6*G6,0)</f>
        <v>0</v>
      </c>
    </row>
    <row r="8" spans="1:9" ht="78">
      <c r="A8" s="8">
        <v>4</v>
      </c>
      <c r="B8" s="2" t="s">
        <v>72</v>
      </c>
      <c r="C8" s="2" t="s">
        <v>109</v>
      </c>
      <c r="D8" s="6">
        <v>0.48</v>
      </c>
      <c r="E8" s="1" t="s">
        <v>27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2" t="s">
        <v>73</v>
      </c>
      <c r="C10" s="2" t="s">
        <v>74</v>
      </c>
      <c r="D10" s="6">
        <v>253.6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2" t="s">
        <v>75</v>
      </c>
      <c r="C12" s="2" t="s">
        <v>76</v>
      </c>
      <c r="D12" s="6">
        <v>22.6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2" t="s">
        <v>77</v>
      </c>
      <c r="C14" s="2" t="s">
        <v>78</v>
      </c>
      <c r="D14" s="6">
        <v>8</v>
      </c>
      <c r="E14" s="1" t="s">
        <v>62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2" t="s">
        <v>79</v>
      </c>
      <c r="C16" s="2" t="s">
        <v>80</v>
      </c>
      <c r="D16" s="6">
        <v>2</v>
      </c>
      <c r="E16" s="1" t="s">
        <v>62</v>
      </c>
      <c r="H16" s="6">
        <f>ROUND(D16*F16,0)</f>
        <v>0</v>
      </c>
      <c r="I16" s="6">
        <f>ROUND(D16*G16,0)</f>
        <v>0</v>
      </c>
    </row>
    <row r="18" spans="1:9" ht="76.5">
      <c r="A18" s="8">
        <v>9</v>
      </c>
      <c r="B18" s="2" t="s">
        <v>81</v>
      </c>
      <c r="C18" s="2" t="s">
        <v>82</v>
      </c>
      <c r="D18" s="6">
        <v>2</v>
      </c>
      <c r="E18" s="1" t="s">
        <v>62</v>
      </c>
      <c r="H18" s="6">
        <f>ROUND(D18*F18,0)</f>
        <v>0</v>
      </c>
      <c r="I18" s="6">
        <f>ROUND(D18*G18,0)</f>
        <v>0</v>
      </c>
    </row>
    <row r="19" ht="12.75">
      <c r="C19" s="2" t="s">
        <v>83</v>
      </c>
    </row>
    <row r="21" spans="1:9" ht="63.75">
      <c r="A21" s="8">
        <v>10</v>
      </c>
      <c r="B21" s="2" t="s">
        <v>84</v>
      </c>
      <c r="C21" s="2" t="s">
        <v>85</v>
      </c>
      <c r="D21" s="6">
        <v>22</v>
      </c>
      <c r="E21" s="1" t="s">
        <v>62</v>
      </c>
      <c r="H21" s="6">
        <f>ROUND(D21*F21,0)</f>
        <v>0</v>
      </c>
      <c r="I21" s="6">
        <f>ROUND(D21*G21,0)</f>
        <v>0</v>
      </c>
    </row>
    <row r="23" spans="1:9" ht="76.5">
      <c r="A23" s="8">
        <v>11</v>
      </c>
      <c r="B23" s="2" t="s">
        <v>86</v>
      </c>
      <c r="C23" s="2" t="s">
        <v>87</v>
      </c>
      <c r="D23" s="6">
        <v>6</v>
      </c>
      <c r="E23" s="1" t="s">
        <v>23</v>
      </c>
      <c r="H23" s="6">
        <f>ROUND(D23*F23,0)</f>
        <v>0</v>
      </c>
      <c r="I23" s="6">
        <f>ROUND(D23*G23,0)</f>
        <v>0</v>
      </c>
    </row>
    <row r="25" spans="1:9" ht="63.75">
      <c r="A25" s="8">
        <v>12</v>
      </c>
      <c r="B25" s="2" t="s">
        <v>88</v>
      </c>
      <c r="C25" s="2" t="s">
        <v>89</v>
      </c>
      <c r="D25" s="6">
        <v>6</v>
      </c>
      <c r="E25" s="1" t="s">
        <v>62</v>
      </c>
      <c r="H25" s="6">
        <f>ROUND(D25*F25,0)</f>
        <v>0</v>
      </c>
      <c r="I25" s="6">
        <f>ROUND(D25*G25,0)</f>
        <v>0</v>
      </c>
    </row>
    <row r="27" spans="1:9" ht="38.25">
      <c r="A27" s="8">
        <v>13</v>
      </c>
      <c r="B27" s="1" t="s">
        <v>90</v>
      </c>
      <c r="C27" s="2" t="s">
        <v>92</v>
      </c>
      <c r="D27" s="6">
        <v>23</v>
      </c>
      <c r="E27" s="1" t="s">
        <v>91</v>
      </c>
      <c r="H27" s="6">
        <f>ROUND(D27*F27,0)</f>
        <v>0</v>
      </c>
      <c r="I27" s="6">
        <f>ROUND(D27*G27,0)</f>
        <v>0</v>
      </c>
    </row>
    <row r="29" spans="1:9" ht="38.25">
      <c r="A29" s="8">
        <v>14</v>
      </c>
      <c r="B29" s="1" t="s">
        <v>93</v>
      </c>
      <c r="C29" s="2" t="s">
        <v>94</v>
      </c>
      <c r="D29" s="6">
        <v>40</v>
      </c>
      <c r="E29" s="1" t="s">
        <v>62</v>
      </c>
      <c r="H29" s="6">
        <f>ROUND(D29*F29,0)</f>
        <v>0</v>
      </c>
      <c r="I29" s="6">
        <f>ROUND(D29*G29,0)</f>
        <v>0</v>
      </c>
    </row>
    <row r="31" spans="1:9" ht="38.25">
      <c r="A31" s="8">
        <v>15</v>
      </c>
      <c r="B31" s="1" t="s">
        <v>95</v>
      </c>
      <c r="C31" s="2" t="s">
        <v>96</v>
      </c>
      <c r="D31" s="6">
        <v>800</v>
      </c>
      <c r="E31" s="1" t="s">
        <v>23</v>
      </c>
      <c r="H31" s="6">
        <f>ROUND(D31*F31,0)</f>
        <v>0</v>
      </c>
      <c r="I31" s="6">
        <f>ROUND(D31*G31,0)</f>
        <v>0</v>
      </c>
    </row>
    <row r="33" spans="1:9" ht="51">
      <c r="A33" s="8">
        <v>16</v>
      </c>
      <c r="B33" s="2" t="s">
        <v>97</v>
      </c>
      <c r="C33" s="2" t="s">
        <v>98</v>
      </c>
      <c r="D33" s="6">
        <v>2.9</v>
      </c>
      <c r="E33" s="1" t="s">
        <v>27</v>
      </c>
      <c r="H33" s="6">
        <f>ROUND(D33*F33,0)</f>
        <v>0</v>
      </c>
      <c r="I33" s="6">
        <f>ROUND(D33*G33,0)</f>
        <v>0</v>
      </c>
    </row>
    <row r="35" spans="1:9" ht="63.75">
      <c r="A35" s="8">
        <v>17</v>
      </c>
      <c r="B35" s="2" t="s">
        <v>99</v>
      </c>
      <c r="C35" s="2" t="s">
        <v>100</v>
      </c>
      <c r="D35" s="6">
        <v>12</v>
      </c>
      <c r="E35" s="1" t="s">
        <v>13</v>
      </c>
      <c r="H35" s="6">
        <f>ROUND(D35*F35,0)</f>
        <v>0</v>
      </c>
      <c r="I35" s="6">
        <f>ROUND(D35*G35,0)</f>
        <v>0</v>
      </c>
    </row>
    <row r="37" spans="1:9" ht="25.5">
      <c r="A37" s="8">
        <v>18</v>
      </c>
      <c r="B37" s="1" t="s">
        <v>101</v>
      </c>
      <c r="C37" s="2" t="s">
        <v>102</v>
      </c>
      <c r="D37" s="6">
        <v>392.4</v>
      </c>
      <c r="E37" s="1" t="s">
        <v>27</v>
      </c>
      <c r="H37" s="6">
        <f>ROUND(D37*F37,0)</f>
        <v>0</v>
      </c>
      <c r="I37" s="6">
        <f>ROUND(D37*G37,0)</f>
        <v>0</v>
      </c>
    </row>
    <row r="39" spans="1:9" ht="38.25">
      <c r="A39" s="8">
        <v>19</v>
      </c>
      <c r="B39" s="1" t="s">
        <v>103</v>
      </c>
      <c r="C39" s="2" t="s">
        <v>104</v>
      </c>
      <c r="D39" s="6">
        <v>148.4</v>
      </c>
      <c r="E39" s="1" t="s">
        <v>27</v>
      </c>
      <c r="H39" s="6">
        <f>ROUND(D39*F39,0)</f>
        <v>0</v>
      </c>
      <c r="I39" s="6">
        <f>ROUND(D39*G39,0)</f>
        <v>0</v>
      </c>
    </row>
    <row r="41" spans="1:9" ht="38.25">
      <c r="A41" s="8">
        <v>20</v>
      </c>
      <c r="B41" s="1" t="s">
        <v>90</v>
      </c>
      <c r="C41" s="2" t="s">
        <v>105</v>
      </c>
      <c r="D41" s="6">
        <v>6.31</v>
      </c>
      <c r="E41" s="1" t="s">
        <v>27</v>
      </c>
      <c r="H41" s="6">
        <f>ROUND(D41*F41,0)</f>
        <v>0</v>
      </c>
      <c r="I41" s="6">
        <f>ROUND(D41*G41,0)</f>
        <v>0</v>
      </c>
    </row>
    <row r="43" spans="1:9" ht="38.25">
      <c r="A43" s="8">
        <v>21</v>
      </c>
      <c r="B43" s="1" t="s">
        <v>106</v>
      </c>
      <c r="C43" s="2" t="s">
        <v>107</v>
      </c>
      <c r="D43" s="6">
        <v>15</v>
      </c>
      <c r="E43" s="1" t="s">
        <v>62</v>
      </c>
      <c r="H43" s="6">
        <f>ROUND(D43*F43,0)</f>
        <v>0</v>
      </c>
      <c r="I43" s="6">
        <f>ROUND(D43*G43,0)</f>
        <v>0</v>
      </c>
    </row>
    <row r="45" spans="1:9" s="9" customFormat="1" ht="12.75">
      <c r="A45" s="7"/>
      <c r="B45" s="3"/>
      <c r="C45" s="3" t="s">
        <v>17</v>
      </c>
      <c r="D45" s="5"/>
      <c r="E45" s="3"/>
      <c r="F45" s="5"/>
      <c r="G45" s="5"/>
      <c r="H45" s="5">
        <f>ROUND(SUM(H2:H44),0)</f>
        <v>0</v>
      </c>
      <c r="I45" s="5">
        <f>ROUND(SUM(I2:I44),0)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Közműcsatorna-építés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F2" sqref="F2:G4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111</v>
      </c>
      <c r="C2" s="2" t="s">
        <v>112</v>
      </c>
      <c r="D2" s="6">
        <v>12.47</v>
      </c>
      <c r="E2" s="1" t="s">
        <v>27</v>
      </c>
      <c r="H2" s="6">
        <f>ROUND(D2*F2,0)</f>
        <v>0</v>
      </c>
      <c r="I2" s="6">
        <f>ROUND(D2*G2,0)</f>
        <v>0</v>
      </c>
    </row>
    <row r="4" spans="1:9" ht="78">
      <c r="A4" s="8">
        <v>2</v>
      </c>
      <c r="B4" s="2" t="s">
        <v>113</v>
      </c>
      <c r="C4" s="2" t="s">
        <v>114</v>
      </c>
      <c r="D4" s="6">
        <v>12.62</v>
      </c>
      <c r="E4" s="1" t="s">
        <v>27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17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Útburkolatalap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 98 Bt</dc:creator>
  <cp:keywords/>
  <dc:description/>
  <cp:lastModifiedBy>M.I. 98 Bt</cp:lastModifiedBy>
  <dcterms:created xsi:type="dcterms:W3CDTF">2017-09-14T13:05:33Z</dcterms:created>
  <dcterms:modified xsi:type="dcterms:W3CDTF">2017-09-14T13:08:14Z</dcterms:modified>
  <cp:category/>
  <cp:version/>
  <cp:contentType/>
  <cp:contentStatus/>
</cp:coreProperties>
</file>