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Záradék" sheetId="1" r:id="rId1"/>
    <sheet name="Összesítő" sheetId="2" r:id="rId2"/>
    <sheet name="Felvonulási létesítmények" sheetId="3" r:id="rId3"/>
    <sheet name="Dúcolás, földpartmegtámasztás" sheetId="4" r:id="rId4"/>
    <sheet name="Zsaluzás és állványozás" sheetId="5" r:id="rId5"/>
    <sheet name="Irtás, föld- és sziklamunka" sheetId="6" r:id="rId6"/>
    <sheet name="Helyszíni beton és vasbeton mun" sheetId="7" r:id="rId7"/>
    <sheet name="Közműcsatorna-építés" sheetId="8" r:id="rId8"/>
    <sheet name="Útburkolatalap és makadámburkol" sheetId="9" r:id="rId9"/>
    <sheet name="Bitumenes alap és makadámburkol" sheetId="10" r:id="rId10"/>
  </sheets>
  <definedNames/>
  <calcPr fullCalcOnLoad="1"/>
</workbook>
</file>

<file path=xl/sharedStrings.xml><?xml version="1.0" encoding="utf-8"?>
<sst xmlns="http://schemas.openxmlformats.org/spreadsheetml/2006/main" count="254" uniqueCount="138">
  <si>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</si>
  <si>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</si>
  <si>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</si>
  <si>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</si>
  <si>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</si>
  <si>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</si>
  <si>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</si>
  <si>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</si>
  <si>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</si>
  <si>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</si>
  <si>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</si>
  <si>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</si>
  <si>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120020008204</t>
  </si>
  <si>
    <t>m2</t>
  </si>
  <si>
    <t>Közúti híd gyalogos forgalomra</t>
  </si>
  <si>
    <t>120020008221</t>
  </si>
  <si>
    <t>Közúti híd közúti forgalomra, 10 t terhelésre</t>
  </si>
  <si>
    <t>Munkanem összesen:</t>
  </si>
  <si>
    <t>Felvonulási létesítmények</t>
  </si>
  <si>
    <t>130010009660</t>
  </si>
  <si>
    <r>
      <t>Akna dúcolása és bontása 5,00 m mélységig, 10,0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alapterületig</t>
    </r>
  </si>
  <si>
    <t>Dúcolás, földpartmegtámasztás</t>
  </si>
  <si>
    <t>150170013276</t>
  </si>
  <si>
    <t>m</t>
  </si>
  <si>
    <t>Biztonsági védőkorlát készítése gömbfából, deszkából</t>
  </si>
  <si>
    <t>Zsaluzás és állványozás</t>
  </si>
  <si>
    <t>210030014923</t>
  </si>
  <si>
    <t>m3</t>
  </si>
  <si>
    <t>210030015356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</si>
  <si>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</si>
  <si>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210030015361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</si>
  <si>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</si>
  <si>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210040015416</t>
  </si>
  <si>
    <t>Földmű vízszintes felületének rendezése a felesleges föld elterítésével, tömörítés nélkül, gépi erővel, kiegészítő kézi munkával, 16%-os terephajlásig, 20 cm vastagságban, talajosztály: I-IV.</t>
  </si>
  <si>
    <t>210040015663</t>
  </si>
  <si>
    <t>Tükörkészítés tömörítés nélkül, sík felületen gépi erővel, kiegészítő kézi munkával talajosztály: I-IV.</t>
  </si>
  <si>
    <t>210080016234</t>
  </si>
  <si>
    <t>Tömörítés bármely tömörítési osztályban gépi erővel, kis felületen, tömörségi fok: 90%</t>
  </si>
  <si>
    <t>210080016251</t>
  </si>
  <si>
    <t>Tömörítés bármely tömörítési osztályban gépi erővel, vezeték felett és mellett, tömörségi fok: 85%</t>
  </si>
  <si>
    <t>210110016406</t>
  </si>
  <si>
    <t>Fejtett föld felrakása szállítóeszközre, géppel, talajosztály I-IV.</t>
  </si>
  <si>
    <t>21-011-1.2.1.1</t>
  </si>
  <si>
    <t>Föld tolása, elteregetése 20 m-ig. talajosztály I-IV.</t>
  </si>
  <si>
    <t>21-981-3.1-1500110</t>
  </si>
  <si>
    <t>Kitermelt föld elszállítása, lerakással I-IV. osztályú talajban, 5,0 km távolságig</t>
  </si>
  <si>
    <t>21-981-3.1.1-1500111</t>
  </si>
  <si>
    <t>Bontási törmelék elszállítása, lerakással 5,0 km távolságig</t>
  </si>
  <si>
    <t>21-981-3.1.1.1-1500111</t>
  </si>
  <si>
    <t>Meglévő betoncső bejáró- zárt szakasz, csővég lezárás bontása, felrakással</t>
  </si>
  <si>
    <t>21-981-3.1.1.2-1500111</t>
  </si>
  <si>
    <t>Betonburkolat bontása, felrakással</t>
  </si>
  <si>
    <r>
      <t>Munkagödör földkiemelése épületek és műtárgyak helyén bármely konzisztenciájú, I-IV. oszt. talajban, gépi erővel, kiegészítő kézi munkával, alapterület: 10,00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-ig, 2,0 m mélységig</t>
    </r>
  </si>
  <si>
    <t>Irtás, föld- és sziklamunka</t>
  </si>
  <si>
    <t>310011672470</t>
  </si>
  <si>
    <t>t</t>
  </si>
  <si>
    <t>Betonacél helyszíni szerelése  függőleges vagy vízszintes tartószerkezetbe, bordás betonacélból, 12-20 mm átmérő között Bordás betonacél, szálban, B 60.50  12 mm</t>
  </si>
  <si>
    <t>31-001-1.2.2.1-0220648</t>
  </si>
  <si>
    <t>Dilatáció készítése 3 rtg. szigetelő lemezből.</t>
  </si>
  <si>
    <t>31-001-1.2.2.1.1-0220648</t>
  </si>
  <si>
    <t>Bitumenes mázolás cső külső felületén</t>
  </si>
  <si>
    <t>Helyszíni beton és vasbeton munka</t>
  </si>
  <si>
    <t>53-001-1.2.2.6.2-0641006</t>
  </si>
  <si>
    <t>Körszelvényű, tokos betoncső beépítése gumigyűrűs kötéssel, HÓD 60/200 vb. cső</t>
  </si>
  <si>
    <t>530060617876</t>
  </si>
  <si>
    <t>530060617915</t>
  </si>
  <si>
    <t>530060617920</t>
  </si>
  <si>
    <t>Külső-belső mintadeszkázat készítése típusaknához és aknajellegű műtárgyakhoz, sík felülettel</t>
  </si>
  <si>
    <t>530060617932</t>
  </si>
  <si>
    <t>Külső-belső mintadeszkázat készítése típusaknához és aknajellegű műtárgyakhoz, íves felülettel</t>
  </si>
  <si>
    <t>530072437324</t>
  </si>
  <si>
    <t>db</t>
  </si>
  <si>
    <t>Aknahágcsó beépítése műanyag bevonatú alumínium vagy köracélból SW Umwelttechnik AAKH-001 akna hágcsó (műanyag bevonattal), Cikkszám: 3000000059 Hvz 110, vízzáró cementhabarcs</t>
  </si>
  <si>
    <t>530072069113</t>
  </si>
  <si>
    <t>Vasbeton aknafedlap elhelyezése, 75-200 mm magas Leier AF 100/15 ÖV 600 / 250kN vasbeton akna födém beépített 400kN-os öntvény fedlappal, V1-T1-A1, CEM 2/A-V 32,5 S, Cikkszám: HUTJS4971</t>
  </si>
  <si>
    <t>530070618374</t>
  </si>
  <si>
    <t>Kör alakú öntöttvas aknafedlap és fedlapkeret elhelyezése, cementhabarcs rögzítéssel, nehéz (D 400 terhelési osztály) kivitel PURATOR-PAMREX göv. aknafedlap Ø 610 mm, D 400 kN terh.o., kerek kerettel, csillapítóbetéttel, szellőzés nélkül,</t>
  </si>
  <si>
    <t>Cikksz.:CDPA60EF (RE60R8FD)</t>
  </si>
  <si>
    <t>530070618924</t>
  </si>
  <si>
    <t>Öntöttvas víznyelőrács elhelyezése, cementhabarcs rögzítéssel, négyzetalakú, téglalap alakú 48/48 cm méretű Mohácsi Vasöntöde öntöttvas víznyelőrács ÁSZ 674, 470 mm Hvz 110, vízzáró cementhabarcs</t>
  </si>
  <si>
    <t>53-101-5.1.2.1.2-0000001</t>
  </si>
  <si>
    <t>nap</t>
  </si>
  <si>
    <t>Szakfelügyelet kérése Közmű keresztezésekhez, megközelítésekhez. Teljes vízi közművekre vonatkozóan</t>
  </si>
  <si>
    <t>53-101-5.1.2.1.2.1-0000001</t>
  </si>
  <si>
    <t>Vezetékek üzembizosítása, védelme</t>
  </si>
  <si>
    <t>53-101-5.1.2.1.2.3-0000001</t>
  </si>
  <si>
    <t>Közmű kiváltások, vagy védelembe helyezés</t>
  </si>
  <si>
    <t>53-101-5.1.2.1.1-0000001</t>
  </si>
  <si>
    <t>Ágyazatok készítése előre elkészített tükörben, homokos kavicsból</t>
  </si>
  <si>
    <t>Ágyazatok készítése előre elkészített tükörben, homokos kavicsból, útburkolathoz</t>
  </si>
  <si>
    <r>
      <t>Akna vagy akna jellegű műtárgy építése, monolit vasbetonból vagy betonból, akna- vagy műtárgybeton készítése C20/25 - X0v(H) kissé képlékeny kavicsbeton keverék CEM 42,5 pc. D</t>
    </r>
    <r>
      <rPr>
        <vertAlign val="subscript"/>
        <sz val="10"/>
        <rFont val="Times New Roman CE"/>
        <family val="0"/>
      </rPr>
      <t>max</t>
    </r>
    <r>
      <rPr>
        <sz val="10"/>
        <rFont val="Times New Roman CE"/>
        <family val="0"/>
      </rPr>
      <t xml:space="preserve"> = 16 mm, m = 5,6 finomsági modulussal</t>
    </r>
  </si>
  <si>
    <r>
      <t>Akna vagy akna jellegű műtárgy építése, monolit vasbetonból vagy betonból, alap- vagy szerelőbeton készítése C8/10 - XN(H) kissé képlékeny kavicsbeton keverék CEM 32,5 pc. D</t>
    </r>
    <r>
      <rPr>
        <vertAlign val="subscript"/>
        <sz val="10"/>
        <rFont val="Times New Roman CE"/>
        <family val="0"/>
      </rPr>
      <t>max</t>
    </r>
    <r>
      <rPr>
        <sz val="10"/>
        <rFont val="Times New Roman CE"/>
        <family val="0"/>
      </rPr>
      <t xml:space="preserve"> = 16 mm, m = 6,3 finomsági modulussal</t>
    </r>
  </si>
  <si>
    <t>Közműcsatorna-építés</t>
  </si>
  <si>
    <t>610010674731</t>
  </si>
  <si>
    <t>Útalapbeton, valamint hidraulikus kötőanyaggal vagy bitumennel stabilizált rétegek bontása, géppel, hidraulikus bontófejjel</t>
  </si>
  <si>
    <t>610030675194</t>
  </si>
  <si>
    <t>Telepen kevert hidraulikus vagy vegyes kötőanyagú stabilizált réteg készítése, 2,00 m sávszélességig, CKt-2 vagy CTt-2 jelű keverékből CKt-T2 jelű, cement kötőanyagú homokos kavics, Gy-R40 (70/100) bitumenemulzió (új név: C 40 B1)</t>
  </si>
  <si>
    <t>610052328070</t>
  </si>
  <si>
    <r>
      <t>Beton burkolatalap készítése, 6-30 cm vastagságban, permetezett védőréteggel utókezelve, 2,00 m sávszélességig C25/30 - XC2 kissé képlékeny kavicsbeton keverék CEM 42,5 pc. D</t>
    </r>
    <r>
      <rPr>
        <vertAlign val="subscript"/>
        <sz val="10"/>
        <rFont val="Times New Roman CE"/>
        <family val="0"/>
      </rPr>
      <t>max</t>
    </r>
    <r>
      <rPr>
        <sz val="10"/>
        <rFont val="Times New Roman CE"/>
        <family val="0"/>
      </rPr>
      <t xml:space="preserve"> = 32 mm, m = 6,7 finomsági modulussal</t>
    </r>
  </si>
  <si>
    <t>Útburkolatalap és makadámburkolat készítése</t>
  </si>
  <si>
    <t>631022331456</t>
  </si>
  <si>
    <t xml:space="preserve">Fő- és mellékutak bitumenes burkolatának készítése, kiegyenlítő rétegként építhető aszfaltkeverékek (AC), az alapréteg szennyezettségének előzetes eltávolításával, bitumenemulziós permetezéssel, 4 méter szélességig, AC 11 kopó aszfaltkeverékből, 25-60 mm </t>
  </si>
  <si>
    <t>vastagságban terítve Kiegyenlítő réteg AC11 kopó 50/70, AC11 kopó 70/100 típusú bitumennel, N igénybevételi kat., homokkal, zúzalékkal, visszanyert aszfalttal</t>
  </si>
  <si>
    <t>631022333122</t>
  </si>
  <si>
    <t xml:space="preserve">Fő- és mellékutak bitumenes burkolatának készítése, öntött aszfaltburkolat készítése (MA), az alatta lévő réteg felületének előzetes letakarításával és bitumenes permetezéssel, kézzel, MA 11 aszfaltkeverékből, 35-45 mm vastagságban terítve MA11(F) 15/25, </t>
  </si>
  <si>
    <t>MA11(F) 10/20 jelű öntött aszfaltkeverék zúzottkővel</t>
  </si>
  <si>
    <t>631032333281</t>
  </si>
  <si>
    <t xml:space="preserve">Egyéb közutak bitumenes burkolatának készítése, hengerelt aszfalt alapréteg készítése (AC), a meglévő alap felületének előzetes letakarításával, bitumenemulziós alápermetezéssel, 3,2 méter szélességig, AC 16 alap aszfaltkeverékből, 45-160 mm vastagságban </t>
  </si>
  <si>
    <t>terítve Alapréteg AC16 alap 35/50, AC16 alap 50/70 típusú bitumennel, N igénybevételi kat. alapréteg, zúzalékkal, homokkal</t>
  </si>
  <si>
    <t>631032333385</t>
  </si>
  <si>
    <t xml:space="preserve">Egyéb közutak bitumenes burkolatának készítése, hengerelt aszfalt alapréteg készítése (AC), a meglévő alap felületének előzetes letakarításával, bitumenemulziós alápermetezéssel, 3,2 méter szélességig, AC 22 alap aszfaltkeverékből, 70-120 mm vastagságban </t>
  </si>
  <si>
    <t>terítve Alapréteg AC22 alap 35/50, AC22 alap 50/70 típusú bitumennel, N igénybevételi kat. alapréteg zúzott kővel, homokos kaviccsal, homokkal</t>
  </si>
  <si>
    <t>63-001-3.1.1</t>
  </si>
  <si>
    <t>Aszfaltburkolat vágása</t>
  </si>
  <si>
    <t>Bitumenes alap és makadámburkolat készítése</t>
  </si>
  <si>
    <t>Összesen:</t>
  </si>
  <si>
    <t>Aquaterv 2000 Mérnöki Iroda Kft.</t>
  </si>
  <si>
    <t xml:space="preserve">                                       </t>
  </si>
  <si>
    <t xml:space="preserve">Munkaszám: 34/2017                     </t>
  </si>
  <si>
    <t xml:space="preserve">Kelt: 2017 év augusztus hó             </t>
  </si>
  <si>
    <t xml:space="preserve">A munka leírása:                       </t>
  </si>
  <si>
    <t xml:space="preserve"> Készítette: Török Miklós  M. I. 98 Bt.</t>
  </si>
  <si>
    <t xml:space="preserve">TOP-2.1.3.-15-VE1-2016-00013 azonosítószámú "Települési környezetvédelmi      </t>
  </si>
  <si>
    <t>infrastruktúra fejlesztések" elnevezeésű pályázat keretében, Sümeg csapadékvíz</t>
  </si>
  <si>
    <t xml:space="preserve">elvezető rendszer részleges rekonstrukciója a Petőfi S. és az Árpád utcában   </t>
  </si>
  <si>
    <t>Forgalomkorlátozás a költségvetésben nem szerepelnek. Kivitelezői technológia.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</si>
  <si>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</si>
  <si>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</si>
  <si>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</si>
  <si>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</si>
  <si>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</si>
  <si>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</si>
  <si>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</si>
  <si>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</si>
  <si>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</si>
  <si>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</si>
  <si>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3. szakasz: (körforgalom) CS1-4-1 lev.: 0+692,8-0+723,9 sz.                                                                    </t>
  </si>
  <si>
    <t xml:space="preserve">                                       CS1-4-1-1 lev.: 0+338,0-0+367,7 sz.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</si>
</sst>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vertAlign val="sub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10" fontId="5" fillId="0" borderId="2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2" t="s">
        <v>116</v>
      </c>
      <c r="B1" s="22"/>
      <c r="C1" s="22"/>
      <c r="D1" s="22"/>
    </row>
    <row r="2" spans="1:4" s="14" customFormat="1" ht="15.75">
      <c r="A2" s="22"/>
      <c r="B2" s="22"/>
      <c r="C2" s="22"/>
      <c r="D2" s="22"/>
    </row>
    <row r="3" spans="1:4" s="14" customFormat="1" ht="15.75">
      <c r="A3" s="22"/>
      <c r="B3" s="22"/>
      <c r="C3" s="22"/>
      <c r="D3" s="22"/>
    </row>
    <row r="4" spans="1:4" ht="15.75">
      <c r="A4" s="23"/>
      <c r="B4" s="23"/>
      <c r="C4" s="23"/>
      <c r="D4" s="23"/>
    </row>
    <row r="5" spans="1:4" ht="15.75">
      <c r="A5" s="23"/>
      <c r="B5" s="23"/>
      <c r="C5" s="23"/>
      <c r="D5" s="23"/>
    </row>
    <row r="6" spans="1:4" ht="15.75">
      <c r="A6" s="23"/>
      <c r="B6" s="23"/>
      <c r="C6" s="23"/>
      <c r="D6" s="23"/>
    </row>
    <row r="7" spans="1:4" ht="15.75">
      <c r="A7" s="23"/>
      <c r="B7" s="23"/>
      <c r="C7" s="23"/>
      <c r="D7" s="23"/>
    </row>
    <row r="9" spans="1:3" ht="15.75">
      <c r="A9" s="10" t="s">
        <v>117</v>
      </c>
      <c r="C9" s="10" t="s">
        <v>118</v>
      </c>
    </row>
    <row r="10" spans="1:3" ht="15.75">
      <c r="A10" s="10" t="s">
        <v>117</v>
      </c>
      <c r="C10" s="10" t="s">
        <v>117</v>
      </c>
    </row>
    <row r="11" spans="1:3" ht="15.75">
      <c r="A11" s="10" t="s">
        <v>117</v>
      </c>
      <c r="C11" s="10" t="s">
        <v>119</v>
      </c>
    </row>
    <row r="12" spans="1:3" ht="15.75">
      <c r="A12" s="10" t="s">
        <v>117</v>
      </c>
      <c r="C12" s="10" t="s">
        <v>117</v>
      </c>
    </row>
    <row r="13" spans="1:3" ht="15.75">
      <c r="A13" s="10" t="s">
        <v>117</v>
      </c>
      <c r="C13" s="10" t="s">
        <v>117</v>
      </c>
    </row>
    <row r="14" spans="1:3" ht="15.75">
      <c r="A14" s="10" t="s">
        <v>117</v>
      </c>
      <c r="C14" s="10" t="s">
        <v>117</v>
      </c>
    </row>
    <row r="15" spans="1:3" ht="15.75">
      <c r="A15" s="10" t="s">
        <v>120</v>
      </c>
      <c r="C15" s="10" t="s">
        <v>121</v>
      </c>
    </row>
    <row r="16" ht="15.75">
      <c r="A16" s="10" t="s">
        <v>122</v>
      </c>
    </row>
    <row r="17" ht="15.75">
      <c r="A17" s="10" t="s">
        <v>123</v>
      </c>
    </row>
    <row r="18" ht="15.75">
      <c r="A18" s="10" t="s">
        <v>124</v>
      </c>
    </row>
    <row r="19" ht="15.75">
      <c r="A19" s="10" t="s">
        <v>136</v>
      </c>
    </row>
    <row r="20" ht="15.75">
      <c r="A20" s="10" t="s">
        <v>137</v>
      </c>
    </row>
    <row r="21" ht="15.75">
      <c r="A21" s="10" t="s">
        <v>125</v>
      </c>
    </row>
    <row r="22" spans="1:4" ht="15.75">
      <c r="A22" s="24" t="s">
        <v>126</v>
      </c>
      <c r="B22" s="24"/>
      <c r="C22" s="24"/>
      <c r="D22" s="24"/>
    </row>
    <row r="23" spans="1:4" ht="15.75">
      <c r="A23" s="15" t="s">
        <v>127</v>
      </c>
      <c r="B23" s="15"/>
      <c r="C23" s="18" t="s">
        <v>128</v>
      </c>
      <c r="D23" s="18" t="s">
        <v>129</v>
      </c>
    </row>
    <row r="24" spans="1:4" ht="15.75">
      <c r="A24" s="15" t="s">
        <v>130</v>
      </c>
      <c r="B24" s="15"/>
      <c r="C24" s="15">
        <f>ROUND(SUM(Összesítő!B2:B9),0)</f>
        <v>0</v>
      </c>
      <c r="D24" s="15">
        <f>ROUND(SUM(Összesítő!C2:C9),0)</f>
        <v>0</v>
      </c>
    </row>
    <row r="25" spans="1:4" ht="15.75">
      <c r="A25" s="15" t="s">
        <v>131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132</v>
      </c>
      <c r="C26" s="19">
        <f>ROUND(C25+D25,0)</f>
        <v>0</v>
      </c>
      <c r="D26" s="19"/>
    </row>
    <row r="27" spans="1:4" ht="15.75">
      <c r="A27" s="15" t="s">
        <v>133</v>
      </c>
      <c r="B27" s="16">
        <v>0.27</v>
      </c>
      <c r="C27" s="20">
        <f>ROUND(C26*B27,0)</f>
        <v>0</v>
      </c>
      <c r="D27" s="20"/>
    </row>
    <row r="28" spans="1:4" ht="15.75">
      <c r="A28" s="15" t="s">
        <v>134</v>
      </c>
      <c r="B28" s="15"/>
      <c r="C28" s="21">
        <f>ROUND(C26+C27,0)</f>
        <v>0</v>
      </c>
      <c r="D28" s="21"/>
    </row>
    <row r="32" spans="2:3" ht="15.75">
      <c r="B32" s="19" t="s">
        <v>135</v>
      </c>
      <c r="C32" s="19"/>
    </row>
    <row r="34" ht="15.75">
      <c r="A34" s="17"/>
    </row>
    <row r="35" ht="15.75">
      <c r="A35" s="17"/>
    </row>
    <row r="36" ht="15.75">
      <c r="A36" s="17"/>
    </row>
  </sheetData>
  <mergeCells count="12">
    <mergeCell ref="A5:D5"/>
    <mergeCell ref="A6:D6"/>
    <mergeCell ref="A7:D7"/>
    <mergeCell ref="A22:D22"/>
    <mergeCell ref="A1:D1"/>
    <mergeCell ref="A2:D2"/>
    <mergeCell ref="A3:D3"/>
    <mergeCell ref="A4:D4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J2" sqref="J2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2" t="s">
        <v>100</v>
      </c>
      <c r="C2" s="2" t="s">
        <v>101</v>
      </c>
      <c r="D2" s="6">
        <v>0.96</v>
      </c>
      <c r="E2" s="1" t="s">
        <v>27</v>
      </c>
      <c r="H2" s="6">
        <f>ROUND(D2*F2,0)</f>
        <v>0</v>
      </c>
      <c r="I2" s="6">
        <f>ROUND(D2*G2,0)</f>
        <v>0</v>
      </c>
    </row>
    <row r="3" ht="51">
      <c r="C3" s="2" t="s">
        <v>102</v>
      </c>
    </row>
    <row r="5" spans="1:9" ht="76.5">
      <c r="A5" s="8">
        <v>2</v>
      </c>
      <c r="B5" s="2" t="s">
        <v>103</v>
      </c>
      <c r="C5" s="2" t="s">
        <v>104</v>
      </c>
      <c r="D5" s="6">
        <v>0.24</v>
      </c>
      <c r="E5" s="1" t="s">
        <v>27</v>
      </c>
      <c r="H5" s="6">
        <f>ROUND(D5*F5,0)</f>
        <v>0</v>
      </c>
      <c r="I5" s="6">
        <f>ROUND(D5*G5,0)</f>
        <v>0</v>
      </c>
    </row>
    <row r="6" ht="25.5">
      <c r="C6" s="2" t="s">
        <v>105</v>
      </c>
    </row>
    <row r="8" spans="1:9" ht="89.25">
      <c r="A8" s="8">
        <v>3</v>
      </c>
      <c r="B8" s="2" t="s">
        <v>106</v>
      </c>
      <c r="C8" s="2" t="s">
        <v>107</v>
      </c>
      <c r="D8" s="6">
        <v>1.2</v>
      </c>
      <c r="E8" s="1" t="s">
        <v>27</v>
      </c>
      <c r="H8" s="6">
        <f>ROUND(D8*F8,0)</f>
        <v>0</v>
      </c>
      <c r="I8" s="6">
        <f>ROUND(D8*G8,0)</f>
        <v>0</v>
      </c>
    </row>
    <row r="9" ht="38.25">
      <c r="C9" s="2" t="s">
        <v>108</v>
      </c>
    </row>
    <row r="11" spans="1:9" ht="89.25">
      <c r="A11" s="8">
        <v>4</v>
      </c>
      <c r="B11" s="2" t="s">
        <v>109</v>
      </c>
      <c r="C11" s="2" t="s">
        <v>110</v>
      </c>
      <c r="D11" s="6">
        <v>1.68</v>
      </c>
      <c r="E11" s="1" t="s">
        <v>27</v>
      </c>
      <c r="H11" s="6">
        <f>ROUND(D11*F11,0)</f>
        <v>0</v>
      </c>
      <c r="I11" s="6">
        <f>ROUND(D11*G11,0)</f>
        <v>0</v>
      </c>
    </row>
    <row r="12" ht="51">
      <c r="C12" s="2" t="s">
        <v>111</v>
      </c>
    </row>
    <row r="14" spans="1:9" ht="25.5">
      <c r="A14" s="8">
        <v>5</v>
      </c>
      <c r="B14" s="1" t="s">
        <v>112</v>
      </c>
      <c r="C14" s="2" t="s">
        <v>113</v>
      </c>
      <c r="D14" s="6">
        <v>40</v>
      </c>
      <c r="E14" s="1" t="s">
        <v>23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17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Bitumenes alap és makadámburkolat készítése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18</v>
      </c>
      <c r="B2" s="11">
        <f>'Felvonulási létesítmények'!H6</f>
        <v>0</v>
      </c>
      <c r="C2" s="11">
        <f>'Felvonulási létesítmények'!I6</f>
        <v>0</v>
      </c>
    </row>
    <row r="3" spans="1:3" ht="15.75">
      <c r="A3" s="11" t="s">
        <v>21</v>
      </c>
      <c r="B3" s="11">
        <f>'Dúcolás, földpartmegtámasztás'!H4</f>
        <v>0</v>
      </c>
      <c r="C3" s="11">
        <f>'Dúcolás, földpartmegtámasztás'!I4</f>
        <v>0</v>
      </c>
    </row>
    <row r="4" spans="1:3" ht="15.75">
      <c r="A4" s="11" t="s">
        <v>25</v>
      </c>
      <c r="B4" s="11">
        <f>'Zsaluzás és állványozás'!H4</f>
        <v>0</v>
      </c>
      <c r="C4" s="11">
        <f>'Zsaluzás és állványozás'!I4</f>
        <v>0</v>
      </c>
    </row>
    <row r="5" spans="1:3" ht="15.75">
      <c r="A5" s="11" t="s">
        <v>53</v>
      </c>
      <c r="B5" s="11">
        <f>'Irtás, föld- és sziklamunka'!H28</f>
        <v>0</v>
      </c>
      <c r="C5" s="11">
        <f>'Irtás, föld- és sziklamunka'!I28</f>
        <v>0</v>
      </c>
    </row>
    <row r="6" spans="1:3" ht="15.75">
      <c r="A6" s="11" t="s">
        <v>61</v>
      </c>
      <c r="B6" s="11">
        <f>'Helyszíni beton és vasbeton mun'!H8</f>
        <v>0</v>
      </c>
      <c r="C6" s="11">
        <f>'Helyszíni beton és vasbeton mun'!I8</f>
        <v>0</v>
      </c>
    </row>
    <row r="7" spans="1:3" ht="15.75">
      <c r="A7" s="11" t="s">
        <v>92</v>
      </c>
      <c r="B7" s="11">
        <f>'Közműcsatorna-építés'!H31</f>
        <v>0</v>
      </c>
      <c r="C7" s="11">
        <f>'Közműcsatorna-építés'!I31</f>
        <v>0</v>
      </c>
    </row>
    <row r="8" spans="1:3" ht="31.5">
      <c r="A8" s="11" t="s">
        <v>99</v>
      </c>
      <c r="B8" s="11">
        <f>'Útburkolatalap és makadámburkol'!H8</f>
        <v>0</v>
      </c>
      <c r="C8" s="11">
        <f>'Útburkolatalap és makadámburkol'!I8</f>
        <v>0</v>
      </c>
    </row>
    <row r="9" spans="1:3" ht="31.5">
      <c r="A9" s="11" t="s">
        <v>114</v>
      </c>
      <c r="B9" s="11">
        <f>'Bitumenes alap és makadámburkol'!H16</f>
        <v>0</v>
      </c>
      <c r="C9" s="11">
        <f>'Bitumenes alap és makadámburkol'!I16</f>
        <v>0</v>
      </c>
    </row>
    <row r="10" spans="1:3" s="12" customFormat="1" ht="15.75">
      <c r="A10" s="12" t="s">
        <v>115</v>
      </c>
      <c r="B10" s="12">
        <f>ROUND(SUM(B2:B9),0)</f>
        <v>0</v>
      </c>
      <c r="C10" s="12">
        <f>ROUND(SUM(C2:C9),0)</f>
        <v>0</v>
      </c>
    </row>
  </sheetData>
  <printOptions/>
  <pageMargins left="1" right="1" top="1" bottom="1" header="0.4166666666666667" footer="0.4166666666666667"/>
  <pageSetup firstPageNumber="1" useFirstPageNumber="1" horizontalDpi="300" verticalDpi="3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H12" sqref="H12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12</v>
      </c>
      <c r="C2" s="2" t="s">
        <v>14</v>
      </c>
      <c r="D2" s="6">
        <v>9</v>
      </c>
      <c r="E2" s="1" t="s">
        <v>13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2" t="s">
        <v>15</v>
      </c>
      <c r="C4" s="2" t="s">
        <v>16</v>
      </c>
      <c r="D4" s="6">
        <v>12</v>
      </c>
      <c r="E4" s="1" t="s">
        <v>13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17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G35" sqref="G35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2" t="s">
        <v>19</v>
      </c>
      <c r="C2" s="2" t="s">
        <v>20</v>
      </c>
      <c r="D2" s="6">
        <v>62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Dúcolás, földpartmegtámasztás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G11" sqref="G11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22</v>
      </c>
      <c r="C2" s="2" t="s">
        <v>24</v>
      </c>
      <c r="D2" s="6">
        <v>72</v>
      </c>
      <c r="E2" s="1" t="s">
        <v>23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Zsaluzás és állványozás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J6" sqref="J6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6.75">
      <c r="A2" s="8">
        <v>1</v>
      </c>
      <c r="B2" s="2" t="s">
        <v>26</v>
      </c>
      <c r="C2" s="2" t="s">
        <v>52</v>
      </c>
      <c r="D2" s="6">
        <v>57</v>
      </c>
      <c r="E2" s="1" t="s">
        <v>27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2" t="s">
        <v>28</v>
      </c>
      <c r="C4" s="2" t="s">
        <v>29</v>
      </c>
      <c r="D4" s="6">
        <v>19.9</v>
      </c>
      <c r="E4" s="1" t="s">
        <v>27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2" t="s">
        <v>30</v>
      </c>
      <c r="C6" s="2" t="s">
        <v>31</v>
      </c>
      <c r="D6" s="6">
        <v>8.3</v>
      </c>
      <c r="E6" s="1" t="s">
        <v>27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2" t="s">
        <v>32</v>
      </c>
      <c r="C8" s="2" t="s">
        <v>33</v>
      </c>
      <c r="D8" s="6">
        <v>100</v>
      </c>
      <c r="E8" s="1" t="s">
        <v>13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2" t="s">
        <v>34</v>
      </c>
      <c r="C10" s="2" t="s">
        <v>35</v>
      </c>
      <c r="D10" s="6">
        <v>40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2" t="s">
        <v>36</v>
      </c>
      <c r="C12" s="2" t="s">
        <v>37</v>
      </c>
      <c r="D12" s="6">
        <v>8.3</v>
      </c>
      <c r="E12" s="1" t="s">
        <v>27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2" t="s">
        <v>38</v>
      </c>
      <c r="C14" s="2" t="s">
        <v>39</v>
      </c>
      <c r="D14" s="6">
        <v>19.9</v>
      </c>
      <c r="E14" s="1" t="s">
        <v>27</v>
      </c>
      <c r="H14" s="6">
        <f>ROUND(D14*F14,0)</f>
        <v>0</v>
      </c>
      <c r="I14" s="6">
        <f>ROUND(D14*G14,0)</f>
        <v>0</v>
      </c>
    </row>
    <row r="16" spans="1:9" ht="25.5">
      <c r="A16" s="8">
        <v>8</v>
      </c>
      <c r="B16" s="2" t="s">
        <v>40</v>
      </c>
      <c r="C16" s="2" t="s">
        <v>41</v>
      </c>
      <c r="D16" s="6">
        <v>28.8</v>
      </c>
      <c r="E16" s="1" t="s">
        <v>27</v>
      </c>
      <c r="H16" s="6">
        <f>ROUND(D16*F16,0)</f>
        <v>0</v>
      </c>
      <c r="I16" s="6">
        <f>ROUND(D16*G16,0)</f>
        <v>0</v>
      </c>
    </row>
    <row r="18" spans="1:9" ht="25.5">
      <c r="A18" s="8">
        <v>9</v>
      </c>
      <c r="B18" s="1" t="s">
        <v>42</v>
      </c>
      <c r="C18" s="2" t="s">
        <v>43</v>
      </c>
      <c r="D18" s="6">
        <v>28.8</v>
      </c>
      <c r="E18" s="1" t="s">
        <v>27</v>
      </c>
      <c r="H18" s="6">
        <f>ROUND(D18*F18,0)</f>
        <v>0</v>
      </c>
      <c r="I18" s="6">
        <f>ROUND(D18*G18,0)</f>
        <v>0</v>
      </c>
    </row>
    <row r="20" spans="1:9" ht="25.5">
      <c r="A20" s="8">
        <v>10</v>
      </c>
      <c r="B20" s="1" t="s">
        <v>44</v>
      </c>
      <c r="C20" s="2" t="s">
        <v>45</v>
      </c>
      <c r="D20" s="6">
        <v>28.8</v>
      </c>
      <c r="E20" s="1" t="s">
        <v>27</v>
      </c>
      <c r="H20" s="6">
        <f>ROUND(D20*F20,0)</f>
        <v>0</v>
      </c>
      <c r="I20" s="6">
        <f>ROUND(D20*G20,0)</f>
        <v>0</v>
      </c>
    </row>
    <row r="22" spans="1:9" ht="38.25">
      <c r="A22" s="8">
        <v>11</v>
      </c>
      <c r="B22" s="1" t="s">
        <v>46</v>
      </c>
      <c r="C22" s="2" t="s">
        <v>47</v>
      </c>
      <c r="D22" s="6">
        <v>12</v>
      </c>
      <c r="E22" s="1" t="s">
        <v>27</v>
      </c>
      <c r="H22" s="6">
        <f>ROUND(D22*F22,0)</f>
        <v>0</v>
      </c>
      <c r="I22" s="6">
        <f>ROUND(D22*G22,0)</f>
        <v>0</v>
      </c>
    </row>
    <row r="24" spans="1:9" ht="38.25">
      <c r="A24" s="8">
        <v>12</v>
      </c>
      <c r="B24" s="1" t="s">
        <v>48</v>
      </c>
      <c r="C24" s="2" t="s">
        <v>49</v>
      </c>
      <c r="D24" s="6">
        <v>6.25</v>
      </c>
      <c r="E24" s="1" t="s">
        <v>27</v>
      </c>
      <c r="H24" s="6">
        <f>ROUND(D24*F24,0)</f>
        <v>0</v>
      </c>
      <c r="I24" s="6">
        <f>ROUND(D24*G24,0)</f>
        <v>0</v>
      </c>
    </row>
    <row r="26" spans="1:9" ht="38.25">
      <c r="A26" s="8">
        <v>13</v>
      </c>
      <c r="B26" s="1" t="s">
        <v>50</v>
      </c>
      <c r="C26" s="2" t="s">
        <v>51</v>
      </c>
      <c r="D26" s="6">
        <v>6</v>
      </c>
      <c r="E26" s="1" t="s">
        <v>27</v>
      </c>
      <c r="H26" s="6">
        <f>ROUND(D26*F26,0)</f>
        <v>0</v>
      </c>
      <c r="I26" s="6">
        <f>ROUND(D26*G26,0)</f>
        <v>0</v>
      </c>
    </row>
    <row r="28" spans="1:9" s="9" customFormat="1" ht="12.75">
      <c r="A28" s="7"/>
      <c r="B28" s="3"/>
      <c r="C28" s="3" t="s">
        <v>17</v>
      </c>
      <c r="D28" s="5"/>
      <c r="E28" s="3"/>
      <c r="F28" s="5"/>
      <c r="G28" s="5"/>
      <c r="H28" s="5">
        <f>ROUND(SUM(H2:H27),0)</f>
        <v>0</v>
      </c>
      <c r="I28" s="5">
        <f>ROUND(SUM(I2:I27),0)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G19" sqref="G19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2" t="s">
        <v>54</v>
      </c>
      <c r="C2" s="2" t="s">
        <v>56</v>
      </c>
      <c r="D2" s="6">
        <v>0.5106</v>
      </c>
      <c r="E2" s="1" t="s">
        <v>55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57</v>
      </c>
      <c r="C4" s="2" t="s">
        <v>58</v>
      </c>
      <c r="D4" s="6">
        <v>9.04</v>
      </c>
      <c r="E4" s="1" t="s">
        <v>13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59</v>
      </c>
      <c r="C6" s="2" t="s">
        <v>60</v>
      </c>
      <c r="D6" s="6">
        <v>62.8</v>
      </c>
      <c r="E6" s="1" t="s">
        <v>13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17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Helyszíni beton és vasbeton 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J12" sqref="J12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62</v>
      </c>
      <c r="C2" s="2" t="s">
        <v>63</v>
      </c>
      <c r="D2" s="6">
        <v>25</v>
      </c>
      <c r="E2" s="1" t="s">
        <v>23</v>
      </c>
      <c r="H2" s="6">
        <f>ROUND(D2*F2,0)</f>
        <v>0</v>
      </c>
      <c r="I2" s="6">
        <f>ROUND(D2*G2,0)</f>
        <v>0</v>
      </c>
    </row>
    <row r="4" spans="1:9" ht="78">
      <c r="A4" s="8">
        <v>2</v>
      </c>
      <c r="B4" s="2" t="s">
        <v>64</v>
      </c>
      <c r="C4" s="2" t="s">
        <v>90</v>
      </c>
      <c r="D4" s="6">
        <v>12.78</v>
      </c>
      <c r="E4" s="1" t="s">
        <v>27</v>
      </c>
      <c r="H4" s="6">
        <f>ROUND(D4*F4,0)</f>
        <v>0</v>
      </c>
      <c r="I4" s="6">
        <f>ROUND(D4*G4,0)</f>
        <v>0</v>
      </c>
    </row>
    <row r="6" spans="1:9" ht="78">
      <c r="A6" s="8">
        <v>3</v>
      </c>
      <c r="B6" s="2" t="s">
        <v>65</v>
      </c>
      <c r="C6" s="2" t="s">
        <v>91</v>
      </c>
      <c r="D6" s="6">
        <v>2.04</v>
      </c>
      <c r="E6" s="1" t="s">
        <v>27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2" t="s">
        <v>66</v>
      </c>
      <c r="C8" s="2" t="s">
        <v>67</v>
      </c>
      <c r="D8" s="6">
        <v>39.5</v>
      </c>
      <c r="E8" s="1" t="s">
        <v>13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2" t="s">
        <v>68</v>
      </c>
      <c r="C10" s="2" t="s">
        <v>69</v>
      </c>
      <c r="D10" s="6">
        <v>11.2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2" t="s">
        <v>70</v>
      </c>
      <c r="C12" s="2" t="s">
        <v>72</v>
      </c>
      <c r="D12" s="6">
        <v>4</v>
      </c>
      <c r="E12" s="1" t="s">
        <v>71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2" t="s">
        <v>73</v>
      </c>
      <c r="C14" s="2" t="s">
        <v>74</v>
      </c>
      <c r="D14" s="6">
        <v>1</v>
      </c>
      <c r="E14" s="1" t="s">
        <v>71</v>
      </c>
      <c r="H14" s="6">
        <f>ROUND(D14*F14,0)</f>
        <v>0</v>
      </c>
      <c r="I14" s="6">
        <f>ROUND(D14*G14,0)</f>
        <v>0</v>
      </c>
    </row>
    <row r="16" spans="1:9" ht="76.5">
      <c r="A16" s="8">
        <v>8</v>
      </c>
      <c r="B16" s="2" t="s">
        <v>75</v>
      </c>
      <c r="C16" s="2" t="s">
        <v>76</v>
      </c>
      <c r="D16" s="6">
        <v>1</v>
      </c>
      <c r="E16" s="1" t="s">
        <v>71</v>
      </c>
      <c r="H16" s="6">
        <f>ROUND(D16*F16,0)</f>
        <v>0</v>
      </c>
      <c r="I16" s="6">
        <f>ROUND(D16*G16,0)</f>
        <v>0</v>
      </c>
    </row>
    <row r="17" ht="12.75">
      <c r="C17" s="2" t="s">
        <v>77</v>
      </c>
    </row>
    <row r="19" spans="1:9" ht="63.75">
      <c r="A19" s="8">
        <v>9</v>
      </c>
      <c r="B19" s="2" t="s">
        <v>78</v>
      </c>
      <c r="C19" s="2" t="s">
        <v>79</v>
      </c>
      <c r="D19" s="6">
        <v>4</v>
      </c>
      <c r="E19" s="1" t="s">
        <v>71</v>
      </c>
      <c r="H19" s="6">
        <f>ROUND(D19*F19,0)</f>
        <v>0</v>
      </c>
      <c r="I19" s="6">
        <f>ROUND(D19*G19,0)</f>
        <v>0</v>
      </c>
    </row>
    <row r="21" spans="1:9" ht="38.25">
      <c r="A21" s="8">
        <v>10</v>
      </c>
      <c r="B21" s="1" t="s">
        <v>80</v>
      </c>
      <c r="C21" s="2" t="s">
        <v>82</v>
      </c>
      <c r="D21" s="6">
        <v>11</v>
      </c>
      <c r="E21" s="1" t="s">
        <v>81</v>
      </c>
      <c r="H21" s="6">
        <f>ROUND(D21*F21,0)</f>
        <v>0</v>
      </c>
      <c r="I21" s="6">
        <f>ROUND(D21*G21,0)</f>
        <v>0</v>
      </c>
    </row>
    <row r="23" spans="1:9" ht="38.25">
      <c r="A23" s="8">
        <v>11</v>
      </c>
      <c r="B23" s="1" t="s">
        <v>83</v>
      </c>
      <c r="C23" s="2" t="s">
        <v>84</v>
      </c>
      <c r="D23" s="6">
        <v>4</v>
      </c>
      <c r="E23" s="1" t="s">
        <v>71</v>
      </c>
      <c r="H23" s="6">
        <f>ROUND(D23*F23,0)</f>
        <v>0</v>
      </c>
      <c r="I23" s="6">
        <f>ROUND(D23*G23,0)</f>
        <v>0</v>
      </c>
    </row>
    <row r="25" spans="1:9" ht="38.25">
      <c r="A25" s="8">
        <v>12</v>
      </c>
      <c r="B25" s="1" t="s">
        <v>85</v>
      </c>
      <c r="C25" s="2" t="s">
        <v>86</v>
      </c>
      <c r="D25" s="6">
        <v>1</v>
      </c>
      <c r="E25" s="1" t="s">
        <v>23</v>
      </c>
      <c r="H25" s="6">
        <f>ROUND(D25*F25,0)</f>
        <v>0</v>
      </c>
      <c r="I25" s="6">
        <f>ROUND(D25*G25,0)</f>
        <v>0</v>
      </c>
    </row>
    <row r="27" spans="1:9" ht="38.25">
      <c r="A27" s="8">
        <v>13</v>
      </c>
      <c r="B27" s="1" t="s">
        <v>87</v>
      </c>
      <c r="C27" s="2" t="s">
        <v>88</v>
      </c>
      <c r="D27" s="6">
        <v>8.8</v>
      </c>
      <c r="E27" s="1" t="s">
        <v>27</v>
      </c>
      <c r="H27" s="6">
        <f>ROUND(D27*F27,0)</f>
        <v>0</v>
      </c>
      <c r="I27" s="6">
        <f>ROUND(D27*G27,0)</f>
        <v>0</v>
      </c>
    </row>
    <row r="29" spans="1:9" ht="38.25">
      <c r="A29" s="8">
        <v>14</v>
      </c>
      <c r="B29" s="1" t="s">
        <v>80</v>
      </c>
      <c r="C29" s="2" t="s">
        <v>89</v>
      </c>
      <c r="D29" s="6">
        <v>3</v>
      </c>
      <c r="E29" s="1" t="s">
        <v>27</v>
      </c>
      <c r="H29" s="6">
        <f>ROUND(D29*F29,0)</f>
        <v>0</v>
      </c>
      <c r="I29" s="6">
        <f>ROUND(D29*G29,0)</f>
        <v>0</v>
      </c>
    </row>
    <row r="31" spans="1:9" s="9" customFormat="1" ht="12.75">
      <c r="A31" s="7"/>
      <c r="B31" s="3"/>
      <c r="C31" s="3" t="s">
        <v>17</v>
      </c>
      <c r="D31" s="5"/>
      <c r="E31" s="3"/>
      <c r="F31" s="5"/>
      <c r="G31" s="5"/>
      <c r="H31" s="5">
        <f>ROUND(SUM(H2:H30),0)</f>
        <v>0</v>
      </c>
      <c r="I31" s="5">
        <f>ROUND(SUM(I2:I30),0)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Közműcsatorna-építés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2" sqref="F12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2" t="s">
        <v>93</v>
      </c>
      <c r="C2" s="2" t="s">
        <v>94</v>
      </c>
      <c r="D2" s="6">
        <v>6</v>
      </c>
      <c r="E2" s="1" t="s">
        <v>27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2" t="s">
        <v>95</v>
      </c>
      <c r="C4" s="2" t="s">
        <v>96</v>
      </c>
      <c r="D4" s="6">
        <v>6</v>
      </c>
      <c r="E4" s="1" t="s">
        <v>27</v>
      </c>
      <c r="H4" s="6">
        <f>ROUND(D4*F4,0)</f>
        <v>0</v>
      </c>
      <c r="I4" s="6">
        <f>ROUND(D4*G4,0)</f>
        <v>0</v>
      </c>
    </row>
    <row r="6" spans="1:9" ht="78">
      <c r="A6" s="8">
        <v>3</v>
      </c>
      <c r="B6" s="2" t="s">
        <v>97</v>
      </c>
      <c r="C6" s="2" t="s">
        <v>98</v>
      </c>
      <c r="D6" s="6">
        <v>1.2</v>
      </c>
      <c r="E6" s="1" t="s">
        <v>27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17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Útburkolatalap és makadámburkolat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 98 Bt</dc:creator>
  <cp:keywords/>
  <dc:description/>
  <cp:lastModifiedBy>M.I. 98 Bt</cp:lastModifiedBy>
  <dcterms:created xsi:type="dcterms:W3CDTF">2017-09-13T06:30:30Z</dcterms:created>
  <dcterms:modified xsi:type="dcterms:W3CDTF">2017-09-14T08:32:36Z</dcterms:modified>
  <cp:category/>
  <cp:version/>
  <cp:contentType/>
  <cp:contentStatus/>
</cp:coreProperties>
</file>