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Összesítő" sheetId="2" r:id="rId2"/>
    <sheet name="Dúcolás, földpartmegtámasztás" sheetId="3" r:id="rId3"/>
    <sheet name="Zsaluzás és állványozás" sheetId="4" r:id="rId4"/>
    <sheet name="Irtás, föld- és sziklamunka" sheetId="5" r:id="rId5"/>
    <sheet name="Helyszíni beton és vasbeton mun" sheetId="6" r:id="rId6"/>
    <sheet name="Közműcsatorna-építés" sheetId="7" r:id="rId7"/>
  </sheets>
  <definedNames/>
  <calcPr fullCalcOnLoad="1"/>
</workbook>
</file>

<file path=xl/sharedStrings.xml><?xml version="1.0" encoding="utf-8"?>
<sst xmlns="http://schemas.openxmlformats.org/spreadsheetml/2006/main" count="159" uniqueCount="91">
  <si>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</si>
  <si>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</si>
  <si>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</si>
  <si>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</si>
  <si>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</si>
  <si>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</si>
  <si>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</si>
  <si>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</si>
  <si>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</si>
  <si>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</si>
  <si>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</si>
  <si>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</si>
  <si>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130010009660</t>
  </si>
  <si>
    <t>m2</t>
  </si>
  <si>
    <t>Munkanem összesen:</t>
  </si>
  <si>
    <r>
      <t>Akna dúcolása és bontása 5,00 m mélységig, 10,0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</t>
    </r>
  </si>
  <si>
    <t>Dúcolás, földpartmegtámasztás</t>
  </si>
  <si>
    <t>150170013276</t>
  </si>
  <si>
    <t>m</t>
  </si>
  <si>
    <t>Biztonsági védőkorlát készítése gömbfából, deszkából</t>
  </si>
  <si>
    <t>Zsaluzás és állványozás</t>
  </si>
  <si>
    <t>210030014906</t>
  </si>
  <si>
    <t>m3</t>
  </si>
  <si>
    <t>Munkaárok földkiemelése közmű nélküli területen, gépi erővel, kiegészítő kézi munkával, bármely konzisztenciájú, I-IV. oszt. talajban, dúcolt árokból, 5,0 m árokszélességig, 3,0 m mélységig</t>
  </si>
  <si>
    <t>210030014923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</si>
  <si>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</si>
  <si>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</si>
  <si>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</si>
  <si>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</si>
  <si>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210040015416</t>
  </si>
  <si>
    <t>Földmű vízszintes felületének rendezése a felesleges föld elterítésével, tömörítés nélkül, gépi erővel, kiegészítő kézi munkával, 16%-os terephajlásig, 20 cm vastagságban, talajosztály: I-IV.</t>
  </si>
  <si>
    <t>210040015663</t>
  </si>
  <si>
    <t>Tükörkészítés tömörítés nélkül, sík felületen gépi erővel, kiegészítő kézi munkával talajosztály: I-IV.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</si>
  <si>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</si>
  <si>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</si>
  <si>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</si>
  <si>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</si>
  <si>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210110016406</t>
  </si>
  <si>
    <t>Fejtett föld felrakása szállítóeszközre, géppel, talajosztály I-IV.</t>
  </si>
  <si>
    <t>21-011-1.2.1.1</t>
  </si>
  <si>
    <t>Föld tolása, elteregetése 20 m-ig. talajosztály I-IV.</t>
  </si>
  <si>
    <t>21-981-3.1-1500110</t>
  </si>
  <si>
    <t>Kitermelt föld elszállítása, lerakással I-IV. osztályú talajban, 5,0 km távolságig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</si>
  <si>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-ig, 2,0 m mélységig</t>
    </r>
  </si>
  <si>
    <t>Irtás, föld- és sziklamunka</t>
  </si>
  <si>
    <t>31-001-1.2.2.2-0220621</t>
  </si>
  <si>
    <t>db</t>
  </si>
  <si>
    <t>Kettős acélpánt zárható kialakítás, biztonsági lakattal.</t>
  </si>
  <si>
    <t>31-001-1.2.2.3-0220621</t>
  </si>
  <si>
    <t>Aluminium létra (hordozható) l=2,50 m</t>
  </si>
  <si>
    <t>31-001-1.2.2.4-0220621</t>
  </si>
  <si>
    <t>Becsatlakozás kialakítása DN160 KG</t>
  </si>
  <si>
    <t>Helyszíni beton és vasbeton munka</t>
  </si>
  <si>
    <t>530012940445</t>
  </si>
  <si>
    <t>Egyoldalon tokos műanyag csatornacső beépítése földárokba, gumigyűrűs kötéssel, csőidomok nélkül, 2,00 m hosszú csövekből, külső csőátmérő: 150-160 mm PIPELIFE PVC-U tömörfalú tokos csatornacső 160x4,7x2000 mm SN8, KGEM160/2M.SN8</t>
  </si>
  <si>
    <t>530060617876</t>
  </si>
  <si>
    <t>530060617915</t>
  </si>
  <si>
    <t>530070618294</t>
  </si>
  <si>
    <t>Kör alakú öntöttvas aknafedlap és fedlapkeret elhelyezése, cementhabarcs rögzítéssel, félnehéz (C 250 terhelési osztály) kivitel PURATOR-PAYSAGE göv.aknafedlap 600 mm, C 250 kN terh.o., kerek kerettel, csillapítóbetéttel, szellőzés nélkül, Cikksz:</t>
  </si>
  <si>
    <t>CCPY60RF (RE60R7CD)</t>
  </si>
  <si>
    <t>53-101-5.1.2.1.2</t>
  </si>
  <si>
    <t>Ágyazatok készítése előre elkészített tükörben, csővezetékhez, bányahomokból</t>
  </si>
  <si>
    <t>53-006-1.1.1-0231141</t>
  </si>
  <si>
    <t>Leier LBT-3 előregyártott vb. aknaelem beépítése, aknakamra+kúpelem D160 cm, h=2,35 m</t>
  </si>
  <si>
    <t>53-101-5.1.2.1.1-0000001</t>
  </si>
  <si>
    <t>Ágyazatok készítése előre elkészített tükörben, homokos kavicsból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</si>
  <si>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5,6 finomsági modulussal</t>
    </r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</si>
  <si>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</si>
  <si>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Közműcsatorna-építés</t>
  </si>
  <si>
    <t>Összesen:</t>
  </si>
  <si>
    <t>Aquaterv 2000 Mérnöki Iroda Kft.</t>
  </si>
  <si>
    <t xml:space="preserve">                                       </t>
  </si>
  <si>
    <t xml:space="preserve">Munkaszám: 34/2017                     </t>
  </si>
  <si>
    <t xml:space="preserve">Kelt: 2017 év augusztus hó             </t>
  </si>
  <si>
    <t xml:space="preserve">A munka leírása:                       </t>
  </si>
  <si>
    <t xml:space="preserve"> Készítette: Török Miklós  M. I. 98 Bt.</t>
  </si>
  <si>
    <t xml:space="preserve">TOP-2.1.2.-15-VE1-2016-00013 azonosítószámú "Települési környezetvédelmi      </t>
  </si>
  <si>
    <t xml:space="preserve">infrastruktúra fejlesztések" elnevezésű pályázat keretében, Sümeg csapadékvíz </t>
  </si>
  <si>
    <t xml:space="preserve">elvezető rendszer részleges rekonstrukciója a Petőfi S. és az Árpád utcában   </t>
  </si>
  <si>
    <t xml:space="preserve">Csapadékvíz visszatartó akna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</si>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</sst>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1" t="s">
        <v>70</v>
      </c>
      <c r="B1" s="21"/>
      <c r="C1" s="21"/>
      <c r="D1" s="21"/>
    </row>
    <row r="2" spans="1:4" s="14" customFormat="1" ht="15.75">
      <c r="A2" s="21"/>
      <c r="B2" s="21"/>
      <c r="C2" s="21"/>
      <c r="D2" s="21"/>
    </row>
    <row r="3" spans="1:4" s="14" customFormat="1" ht="15.75">
      <c r="A3" s="21"/>
      <c r="B3" s="21"/>
      <c r="C3" s="21"/>
      <c r="D3" s="21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71</v>
      </c>
      <c r="C9" s="10" t="s">
        <v>72</v>
      </c>
    </row>
    <row r="10" spans="1:3" ht="15.75">
      <c r="A10" s="10" t="s">
        <v>71</v>
      </c>
      <c r="C10" s="10" t="s">
        <v>71</v>
      </c>
    </row>
    <row r="11" spans="1:3" ht="15.75">
      <c r="A11" s="10" t="s">
        <v>71</v>
      </c>
      <c r="C11" s="10" t="s">
        <v>73</v>
      </c>
    </row>
    <row r="12" spans="1:3" ht="15.75">
      <c r="A12" s="10" t="s">
        <v>71</v>
      </c>
      <c r="C12" s="10" t="s">
        <v>71</v>
      </c>
    </row>
    <row r="13" spans="1:3" ht="15.75">
      <c r="A13" s="10" t="s">
        <v>71</v>
      </c>
      <c r="C13" s="10" t="s">
        <v>71</v>
      </c>
    </row>
    <row r="14" spans="1:3" ht="15.75">
      <c r="A14" s="10" t="s">
        <v>71</v>
      </c>
      <c r="C14" s="10" t="s">
        <v>71</v>
      </c>
    </row>
    <row r="15" spans="1:3" ht="15.75">
      <c r="A15" s="10" t="s">
        <v>74</v>
      </c>
      <c r="C15" s="10" t="s">
        <v>75</v>
      </c>
    </row>
    <row r="16" ht="15.75">
      <c r="A16" s="10" t="s">
        <v>76</v>
      </c>
    </row>
    <row r="17" ht="15.75">
      <c r="A17" s="10" t="s">
        <v>77</v>
      </c>
    </row>
    <row r="18" ht="15.75">
      <c r="A18" s="10" t="s">
        <v>78</v>
      </c>
    </row>
    <row r="19" ht="15.75">
      <c r="A19" s="10" t="s">
        <v>79</v>
      </c>
    </row>
    <row r="20" ht="15.75">
      <c r="A20" s="10" t="s">
        <v>80</v>
      </c>
    </row>
    <row r="22" spans="1:4" ht="15.75">
      <c r="A22" s="20" t="s">
        <v>81</v>
      </c>
      <c r="B22" s="20"/>
      <c r="C22" s="20"/>
      <c r="D22" s="20"/>
    </row>
    <row r="23" spans="1:4" ht="15.75">
      <c r="A23" s="15" t="s">
        <v>82</v>
      </c>
      <c r="B23" s="15"/>
      <c r="C23" s="18" t="s">
        <v>83</v>
      </c>
      <c r="D23" s="18" t="s">
        <v>84</v>
      </c>
    </row>
    <row r="24" spans="1:4" ht="15.75">
      <c r="A24" s="15" t="s">
        <v>85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86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87</v>
      </c>
      <c r="C26" s="22">
        <f>ROUND(C25+D25,0)</f>
        <v>0</v>
      </c>
      <c r="D26" s="22"/>
    </row>
    <row r="27" spans="1:4" ht="15.75">
      <c r="A27" s="15" t="s">
        <v>88</v>
      </c>
      <c r="B27" s="16">
        <v>0.27</v>
      </c>
      <c r="C27" s="23">
        <f>ROUND(C26*B27,0)</f>
        <v>0</v>
      </c>
      <c r="D27" s="23"/>
    </row>
    <row r="28" spans="1:4" ht="15.75">
      <c r="A28" s="15" t="s">
        <v>89</v>
      </c>
      <c r="B28" s="15"/>
      <c r="C28" s="24">
        <f>ROUND(C26+C27,0)</f>
        <v>0</v>
      </c>
      <c r="D28" s="24"/>
    </row>
    <row r="32" spans="2:3" ht="15.75">
      <c r="B32" s="22" t="s">
        <v>90</v>
      </c>
      <c r="C32" s="22"/>
    </row>
    <row r="34" ht="15.75">
      <c r="A34" s="17"/>
    </row>
    <row r="35" ht="15.75">
      <c r="A35" s="17"/>
    </row>
    <row r="36" ht="15.75">
      <c r="A36" s="17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'Dúcolás, földpartmegtámasztás'!H4</f>
        <v>0</v>
      </c>
      <c r="C2" s="11">
        <f>'Dúcolás, földpartmegtámasztás'!I4</f>
        <v>0</v>
      </c>
    </row>
    <row r="3" spans="1:3" ht="15.75">
      <c r="A3" s="11" t="s">
        <v>20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44</v>
      </c>
      <c r="B4" s="11">
        <f>'Irtás, föld- és sziklamunka'!H24</f>
        <v>0</v>
      </c>
      <c r="C4" s="11">
        <f>'Irtás, föld- és sziklamunka'!I24</f>
        <v>0</v>
      </c>
    </row>
    <row r="5" spans="1:3" ht="15.75">
      <c r="A5" s="11" t="s">
        <v>52</v>
      </c>
      <c r="B5" s="11">
        <f>'Helyszíni beton és vasbeton mun'!H8</f>
        <v>0</v>
      </c>
      <c r="C5" s="11">
        <f>'Helyszíni beton és vasbeton mun'!I8</f>
        <v>0</v>
      </c>
    </row>
    <row r="6" spans="1:3" ht="15.75">
      <c r="A6" s="11" t="s">
        <v>68</v>
      </c>
      <c r="B6" s="11">
        <f>'Közműcsatorna-építés'!H17</f>
        <v>0</v>
      </c>
      <c r="C6" s="11">
        <f>'Közműcsatorna-építés'!I17</f>
        <v>0</v>
      </c>
    </row>
    <row r="7" spans="1:3" s="12" customFormat="1" ht="15.75">
      <c r="A7" s="12" t="s">
        <v>69</v>
      </c>
      <c r="B7" s="12">
        <f>ROUND(SUM(B2:B6),0)</f>
        <v>0</v>
      </c>
      <c r="C7" s="12">
        <f>ROUND(SUM(C2:C6),0)</f>
        <v>0</v>
      </c>
    </row>
  </sheetData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8" sqref="F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12</v>
      </c>
      <c r="C2" s="2" t="s">
        <v>15</v>
      </c>
      <c r="D2" s="6">
        <v>47.5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Dúcolás, földpartmegtámasztás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3" sqref="F2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17</v>
      </c>
      <c r="C2" s="2" t="s">
        <v>19</v>
      </c>
      <c r="D2" s="6">
        <v>24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8" sqref="J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21</v>
      </c>
      <c r="C2" s="2" t="s">
        <v>23</v>
      </c>
      <c r="D2" s="6">
        <v>4.8</v>
      </c>
      <c r="E2" s="1" t="s">
        <v>22</v>
      </c>
      <c r="H2" s="6">
        <f>ROUND(D2*F2,0)</f>
        <v>0</v>
      </c>
      <c r="I2" s="6">
        <f>ROUND(D2*G2,0)</f>
        <v>0</v>
      </c>
    </row>
    <row r="4" spans="1:9" ht="66.75">
      <c r="A4" s="8">
        <v>2</v>
      </c>
      <c r="B4" s="2" t="s">
        <v>24</v>
      </c>
      <c r="C4" s="2" t="s">
        <v>43</v>
      </c>
      <c r="D4" s="6">
        <v>26.1</v>
      </c>
      <c r="E4" s="1" t="s">
        <v>22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25</v>
      </c>
      <c r="C6" s="2" t="s">
        <v>26</v>
      </c>
      <c r="D6" s="6">
        <v>13.6</v>
      </c>
      <c r="E6" s="1" t="s">
        <v>22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27</v>
      </c>
      <c r="C8" s="2" t="s">
        <v>28</v>
      </c>
      <c r="D8" s="6">
        <v>9.1</v>
      </c>
      <c r="E8" s="1" t="s">
        <v>22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2" t="s">
        <v>29</v>
      </c>
      <c r="C10" s="2" t="s">
        <v>30</v>
      </c>
      <c r="D10" s="6">
        <v>72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2" t="s">
        <v>31</v>
      </c>
      <c r="C12" s="2" t="s">
        <v>32</v>
      </c>
      <c r="D12" s="6">
        <v>9.7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33</v>
      </c>
      <c r="C14" s="2" t="s">
        <v>34</v>
      </c>
      <c r="D14" s="6">
        <v>9.1</v>
      </c>
      <c r="E14" s="1" t="s">
        <v>22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2" t="s">
        <v>35</v>
      </c>
      <c r="C16" s="2" t="s">
        <v>36</v>
      </c>
      <c r="D16" s="6">
        <v>13.6</v>
      </c>
      <c r="E16" s="1" t="s">
        <v>22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2" t="s">
        <v>37</v>
      </c>
      <c r="C18" s="2" t="s">
        <v>38</v>
      </c>
      <c r="D18" s="6">
        <v>8.2</v>
      </c>
      <c r="E18" s="1" t="s">
        <v>22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39</v>
      </c>
      <c r="C20" s="2" t="s">
        <v>40</v>
      </c>
      <c r="D20" s="6">
        <v>8.2</v>
      </c>
      <c r="E20" s="1" t="s">
        <v>22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41</v>
      </c>
      <c r="C22" s="2" t="s">
        <v>42</v>
      </c>
      <c r="D22" s="6">
        <v>8.2</v>
      </c>
      <c r="E22" s="1" t="s">
        <v>22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14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18" sqref="G1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45</v>
      </c>
      <c r="C2" s="2" t="s">
        <v>47</v>
      </c>
      <c r="D2" s="6">
        <v>2</v>
      </c>
      <c r="E2" s="1" t="s">
        <v>46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48</v>
      </c>
      <c r="C4" s="2" t="s">
        <v>49</v>
      </c>
      <c r="D4" s="6">
        <v>1</v>
      </c>
      <c r="E4" s="1" t="s">
        <v>46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50</v>
      </c>
      <c r="C6" s="2" t="s">
        <v>51</v>
      </c>
      <c r="D6" s="6">
        <v>2</v>
      </c>
      <c r="E6" s="1" t="s">
        <v>46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14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9" sqref="F19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2" t="s">
        <v>53</v>
      </c>
      <c r="C2" s="2" t="s">
        <v>54</v>
      </c>
      <c r="D2" s="6">
        <v>6</v>
      </c>
      <c r="E2" s="1" t="s">
        <v>18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2" t="s">
        <v>55</v>
      </c>
      <c r="C4" s="2" t="s">
        <v>66</v>
      </c>
      <c r="D4" s="6">
        <v>0.22</v>
      </c>
      <c r="E4" s="1" t="s">
        <v>22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2" t="s">
        <v>56</v>
      </c>
      <c r="C6" s="2" t="s">
        <v>67</v>
      </c>
      <c r="D6" s="6">
        <v>0.58</v>
      </c>
      <c r="E6" s="1" t="s">
        <v>22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57</v>
      </c>
      <c r="C8" s="2" t="s">
        <v>58</v>
      </c>
      <c r="D8" s="6">
        <v>2</v>
      </c>
      <c r="E8" s="1" t="s">
        <v>46</v>
      </c>
      <c r="H8" s="6">
        <f>ROUND(D8*F8,0)</f>
        <v>0</v>
      </c>
      <c r="I8" s="6">
        <f>ROUND(D8*G8,0)</f>
        <v>0</v>
      </c>
    </row>
    <row r="9" ht="12.75">
      <c r="C9" s="2" t="s">
        <v>59</v>
      </c>
    </row>
    <row r="11" spans="1:9" ht="25.5">
      <c r="A11" s="8">
        <v>5</v>
      </c>
      <c r="B11" s="1" t="s">
        <v>60</v>
      </c>
      <c r="C11" s="2" t="s">
        <v>61</v>
      </c>
      <c r="D11" s="6">
        <v>0.86</v>
      </c>
      <c r="E11" s="1" t="s">
        <v>22</v>
      </c>
      <c r="H11" s="6">
        <f>ROUND(D11*F11,0)</f>
        <v>0</v>
      </c>
      <c r="I11" s="6">
        <f>ROUND(D11*G11,0)</f>
        <v>0</v>
      </c>
    </row>
    <row r="13" spans="1:9" ht="38.25">
      <c r="A13" s="8">
        <v>6</v>
      </c>
      <c r="B13" s="1" t="s">
        <v>62</v>
      </c>
      <c r="C13" s="2" t="s">
        <v>63</v>
      </c>
      <c r="D13" s="6">
        <v>2</v>
      </c>
      <c r="E13" s="1" t="s">
        <v>46</v>
      </c>
      <c r="H13" s="6">
        <f>ROUND(D13*F13,0)</f>
        <v>0</v>
      </c>
      <c r="I13" s="6">
        <f>ROUND(D13*G13,0)</f>
        <v>0</v>
      </c>
    </row>
    <row r="15" spans="1:9" ht="38.25">
      <c r="A15" s="8">
        <v>7</v>
      </c>
      <c r="B15" s="1" t="s">
        <v>64</v>
      </c>
      <c r="C15" s="2" t="s">
        <v>65</v>
      </c>
      <c r="D15" s="6">
        <v>1.45</v>
      </c>
      <c r="E15" s="1" t="s">
        <v>22</v>
      </c>
      <c r="H15" s="6">
        <f>ROUND(D15*F15,0)</f>
        <v>0</v>
      </c>
      <c r="I15" s="6">
        <f>ROUND(D15*G15,0)</f>
        <v>0</v>
      </c>
    </row>
    <row r="17" spans="1:9" s="9" customFormat="1" ht="12.75">
      <c r="A17" s="7"/>
      <c r="B17" s="3"/>
      <c r="C17" s="3" t="s">
        <v>14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Közműcsatorna-építés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 98 Bt</dc:creator>
  <cp:keywords/>
  <dc:description/>
  <cp:lastModifiedBy>M.I. 98 Bt</cp:lastModifiedBy>
  <dcterms:created xsi:type="dcterms:W3CDTF">2017-09-29T07:29:01Z</dcterms:created>
  <dcterms:modified xsi:type="dcterms:W3CDTF">2017-09-29T11:29:16Z</dcterms:modified>
  <cp:category/>
  <cp:version/>
  <cp:contentType/>
  <cp:contentStatus/>
</cp:coreProperties>
</file>